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ndhomelessness.sharepoint.com/sites/CommonFiles/CommonFiles/CoC Files/CoC Yearly Work/2024 CoC/Scoring/CoC Manager/"/>
    </mc:Choice>
  </mc:AlternateContent>
  <xr:revisionPtr revIDLastSave="66" documentId="8_{C0C6F1EC-198F-40FC-A5F5-318C989F745B}" xr6:coauthVersionLast="47" xr6:coauthVersionMax="47" xr10:uidLastSave="{AEEBF999-9263-4CC8-B737-D1ABDFC0E51E}"/>
  <bookViews>
    <workbookView xWindow="-110" yWindow="-110" windowWidth="19420" windowHeight="10420" xr2:uid="{57933F03-3F7F-4F2C-B4A5-3E50C97B27CB}"/>
  </bookViews>
  <sheets>
    <sheet name="Approved"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8" i="2" l="1"/>
  <c r="I21" i="2" l="1"/>
  <c r="I13" i="2"/>
  <c r="H13" i="2"/>
  <c r="G13" i="2"/>
  <c r="F13" i="2"/>
  <c r="I68" i="2" l="1"/>
  <c r="H68" i="2"/>
  <c r="G68" i="2"/>
  <c r="I52" i="2"/>
  <c r="H52" i="2"/>
  <c r="G52" i="2"/>
  <c r="F52" i="2"/>
  <c r="I44" i="2"/>
  <c r="H44" i="2"/>
  <c r="F44" i="2"/>
  <c r="I30" i="2"/>
  <c r="G30" i="2"/>
  <c r="H21" i="2"/>
  <c r="G21" i="2"/>
  <c r="F21" i="2"/>
  <c r="I67" i="2" l="1"/>
  <c r="I69" i="2" s="1"/>
  <c r="F67" i="2"/>
  <c r="F69" i="2" s="1"/>
  <c r="G67" i="2"/>
  <c r="G69" i="2" s="1"/>
  <c r="H67" i="2"/>
  <c r="H69" i="2" s="1"/>
</calcChain>
</file>

<file path=xl/sharedStrings.xml><?xml version="1.0" encoding="utf-8"?>
<sst xmlns="http://schemas.openxmlformats.org/spreadsheetml/2006/main" count="210" uniqueCount="129">
  <si>
    <t>2024 Scorecard Overview</t>
  </si>
  <si>
    <t>Project Performance</t>
  </si>
  <si>
    <t>Points Available</t>
  </si>
  <si>
    <t>Performance Measurement</t>
  </si>
  <si>
    <t>Rationale for Measurement</t>
  </si>
  <si>
    <t>Data Source</t>
  </si>
  <si>
    <t>How calculated</t>
  </si>
  <si>
    <t>PSH</t>
  </si>
  <si>
    <t>SSO</t>
  </si>
  <si>
    <t>KEYS</t>
  </si>
  <si>
    <t>This is a standard HUD Measurement for Project Performance and System Performance</t>
  </si>
  <si>
    <t>HUD APR, Q5a, Q23c</t>
  </si>
  <si>
    <r>
      <rPr>
        <b/>
        <sz val="10"/>
        <rFont val="Calibri"/>
        <family val="2"/>
        <scheme val="minor"/>
      </rPr>
      <t xml:space="preserve">Income Total: </t>
    </r>
    <r>
      <rPr>
        <sz val="10"/>
        <rFont val="Calibri"/>
        <family val="2"/>
        <scheme val="minor"/>
      </rPr>
      <t xml:space="preserve"> % of persons age 18 and older who increased their total income</t>
    </r>
  </si>
  <si>
    <r>
      <t>Income - Earned</t>
    </r>
    <r>
      <rPr>
        <sz val="10"/>
        <rFont val="Calibri"/>
        <family val="2"/>
        <scheme val="minor"/>
      </rPr>
      <t>: % of adults age 18 and older who increased their earned income</t>
    </r>
  </si>
  <si>
    <t>Projects that are able to stabilize and exit clients in a timely manner are able to serve more people.</t>
  </si>
  <si>
    <t>HUD APR, Q22b</t>
  </si>
  <si>
    <r>
      <t xml:space="preserve">(PSH only)  </t>
    </r>
    <r>
      <rPr>
        <sz val="10"/>
        <rFont val="Calibri"/>
        <family val="2"/>
        <scheme val="minor"/>
      </rPr>
      <t>% of clients served who exit to permanent housing (turnover)</t>
    </r>
  </si>
  <si>
    <t>HUD APR</t>
  </si>
  <si>
    <t>Q23c, Row "Total persons exiting to positive housing destinations", column "Total" divided by (Q5a, "Total number of persons served" - Q23c, row "Total persons whose destination excluded them from the calculation", column "Total") Only programs with clients as of June 30, 2018 scored on this metric.</t>
  </si>
  <si>
    <t xml:space="preserve">This is a standard HUD Measurement for Project Performance and System Performance. </t>
  </si>
  <si>
    <t>CoC Program Recidivism Report in Clarity</t>
  </si>
  <si>
    <t>7a</t>
  </si>
  <si>
    <t>High utilization rate indicates a project is efficient and effective in ensuring beds are filled quickly.</t>
  </si>
  <si>
    <t>Provided by STEH based on HIC and PIT submissions to HUD</t>
  </si>
  <si>
    <t>PIT Count divided by Total Beds</t>
  </si>
  <si>
    <t>7b</t>
  </si>
  <si>
    <t>Total</t>
  </si>
  <si>
    <t>Grant management</t>
  </si>
  <si>
    <t>RRH, TH</t>
  </si>
  <si>
    <t>Projects not utilizing all of their awarded funds are leaving valuable resources unused and not effectively using the resources available for their project.</t>
  </si>
  <si>
    <t>Provided by STEH</t>
  </si>
  <si>
    <t>Did the project have the match required per CoC regulations (at least 25% or 0.25:1)?</t>
  </si>
  <si>
    <t xml:space="preserve">Provision of Project Match is required by HUD and lack of required match is a compliance issue.
</t>
  </si>
  <si>
    <t>Provided by STEH: Match documentation for most recently submitted APR.</t>
  </si>
  <si>
    <t>Agency grant management at individual level impacts whole community in CoC application.</t>
  </si>
  <si>
    <t>Clearinghouse records within the last 3 year grant years.</t>
  </si>
  <si>
    <t>0 sanctions during the most recently completed grant year:  3 points
1+ sanctions during the most recently completed grant year, and the agency has not had any other sanctions within the previous 3 grant years:  1 point
1+ sanctions during the most recently completed grant year, and the agency has incurred 1+ sanctions within the previous 3 years:  0 points</t>
  </si>
  <si>
    <t xml:space="preserve">Single Audit Results </t>
  </si>
  <si>
    <t>See above.</t>
  </si>
  <si>
    <t>Most recent single audit results</t>
  </si>
  <si>
    <r>
      <t xml:space="preserve">No material weaknesses: 3 points
</t>
    </r>
    <r>
      <rPr>
        <sz val="10"/>
        <rFont val="Calibri"/>
        <family val="2"/>
      </rPr>
      <t>1+ Material weakness</t>
    </r>
    <r>
      <rPr>
        <sz val="10"/>
        <rFont val="Calibri"/>
        <family val="2"/>
        <scheme val="minor"/>
      </rPr>
      <t>:      0 points</t>
    </r>
  </si>
  <si>
    <t>Coordinated entry</t>
  </si>
  <si>
    <t>12a</t>
  </si>
  <si>
    <r>
      <t xml:space="preserve">(Site-based only)         Match to Housed Time: </t>
    </r>
    <r>
      <rPr>
        <sz val="10"/>
        <rFont val="Calibri"/>
        <family val="2"/>
        <scheme val="minor"/>
      </rPr>
      <t>Average time from match email to housed date</t>
    </r>
  </si>
  <si>
    <t>Quickly transitioning clients from street/shelter into housing.</t>
  </si>
  <si>
    <t>12b</t>
  </si>
  <si>
    <r>
      <t xml:space="preserve">(Scattered-site only)    Match to Housed Time: </t>
    </r>
    <r>
      <rPr>
        <sz val="10"/>
        <rFont val="Calibri"/>
        <family val="2"/>
        <scheme val="minor"/>
      </rPr>
      <t>Average time from match email to housed date</t>
    </r>
  </si>
  <si>
    <t>13a</t>
  </si>
  <si>
    <r>
      <t>(Site-based only) Successful Housing Match</t>
    </r>
    <r>
      <rPr>
        <sz val="10"/>
        <rFont val="Calibri"/>
        <family val="2"/>
        <scheme val="minor"/>
      </rPr>
      <t>: % of households matched that were subsequently housed in the program</t>
    </r>
  </si>
  <si>
    <t>This metric is a counter-balance to the Match to Housed Time. If a project doesn't meet the Match to Housed timeframe with a client, there is still incentive to continue to engage with the client to house them.</t>
  </si>
  <si>
    <t>13b</t>
  </si>
  <si>
    <r>
      <t>(Scattered-site only) Successful Housing Match</t>
    </r>
    <r>
      <rPr>
        <sz val="10"/>
        <rFont val="Calibri"/>
        <family val="2"/>
        <scheme val="minor"/>
      </rPr>
      <t>: households that were matched and subsequently housed in the program</t>
    </r>
  </si>
  <si>
    <t>% of Chronically Homeless Persons Served</t>
  </si>
  <si>
    <t>Effectively ending chronic homelessness is a HUD and local goal.</t>
  </si>
  <si>
    <t>HUD APR, Q5a</t>
  </si>
  <si>
    <t>"Number of chronically homeless persons" divided by "Total number of persons served"</t>
  </si>
  <si>
    <t>% of Veterans Served</t>
  </si>
  <si>
    <t>Effectively ending veteran homelessness is a HUD and local goal.</t>
  </si>
  <si>
    <t>"Number of veterans" divided by "Number of adults (age 18 or over)"</t>
  </si>
  <si>
    <t xml:space="preserve">% Youth ages 18-24 Served </t>
  </si>
  <si>
    <t>Effectively ending Youth homelessness is a federal and local goal.</t>
  </si>
  <si>
    <t>"Number of youth under age 25" divided by "Number of adults (age 18 or over)"</t>
  </si>
  <si>
    <t>% Families (HH w/ Minor Children) Served</t>
  </si>
  <si>
    <t>Effectively ending family homelessness is a federal and local goal.</t>
  </si>
  <si>
    <t>HUD APR, Q8a</t>
  </si>
  <si>
    <t>Row "Total Households" from Column "With Children and Adults" divided by Row "Total Households" from column "Total"</t>
  </si>
  <si>
    <t>% Parenting Youth Ages 18-24 with Minor Children Served</t>
  </si>
  <si>
    <t>Parenting youth is a subpopulation of youth.</t>
  </si>
  <si>
    <t>"Number of parenting youth under age 25 with children" divided by "Number of adults (age 18 or over)"</t>
  </si>
  <si>
    <t>% Persons Fleeing or Attempting to Flee Domestic Violence</t>
  </si>
  <si>
    <t>Persons fleeing domestic violence are a population of concern in HUD and local goals</t>
  </si>
  <si>
    <t>Participants are “hard to serve” as defined by no income at entry.</t>
  </si>
  <si>
    <t>Participants with no income at entry are considered harder to serve than those with income.</t>
  </si>
  <si>
    <t>Q18, Row "Adults with no income" from column "Number of Adults at Start" divided by Q5a, "Number of adults (age 18 or over)"</t>
  </si>
  <si>
    <t>Participants are “hard to serve” as defined by 2 or more physical/mental health conditions at entry.</t>
  </si>
  <si>
    <t>Participants with multiple conditions are considered harder to serve than those with no or 1 conditions.</t>
  </si>
  <si>
    <t>HUD APR, Q13a2</t>
  </si>
  <si>
    <t>Participants admitted directly from the street or other locations not meant for human habitation.</t>
  </si>
  <si>
    <t>Coordinated Entry’s focus is on serving the most vulnerable first, including those in places not meant for habitation.</t>
  </si>
  <si>
    <t>Q15, Row "Place not meant for habitation" from column "Total" divided by Q5a, "Number of adults (age 18 or over)"</t>
  </si>
  <si>
    <t>HMIS Data Quality</t>
  </si>
  <si>
    <t>Project's Data Quality: Personally Identifiable Information</t>
  </si>
  <si>
    <t>HUD is utilizing HMIS data for community reporting.  A project's data completeness, accuracy and timeliness impact the overall community data reporting on progress.</t>
  </si>
  <si>
    <t>Q6a, row "Overall Score" from column "Total" divided by Q5a, "Total number of persons served"     For YWCA projects, Q6a, row "Overall Score" from column "Total" minus row "Social Security Number (3.2)" from column "Total" divided by Q5a, "Total number of persons served"</t>
  </si>
  <si>
    <t xml:space="preserve">Project's Data Quality: Exit Destination   </t>
  </si>
  <si>
    <t>Project's Data Quality: Timeliness of data entry</t>
  </si>
  <si>
    <t>CoC standards state real-time data entry is preferred, but data must be entered within 2 working days of being collected.</t>
  </si>
  <si>
    <t>HUD APR Q6e</t>
  </si>
  <si>
    <t>CoC Participation</t>
  </si>
  <si>
    <t>Applicant has at least 1 staff member regularly participating in at least 2 of the CoC Workgroups</t>
  </si>
  <si>
    <t>HUD expects that all CoC-funded projects actively participate within the CoC</t>
  </si>
  <si>
    <t>Staff attended at least 80% of meetings in at least two workgroups:    2 points.  Staff attended at least 80% of meetings in 1 workgroup: 1 point</t>
  </si>
  <si>
    <t>Racial Equity</t>
  </si>
  <si>
    <t>Number of Racial Equity Action Steps completed within each agency</t>
  </si>
  <si>
    <t>HUD expects that all CoC-funded projects actively seek to establish racial equity within their operations.</t>
  </si>
  <si>
    <t>Agencies will provide documentation of each action step completed to STEH</t>
  </si>
  <si>
    <t xml:space="preserve">a. Completed 1 action step within 4 different categories with categories 1-5 on RE Action Step Document = 1 point each.  b. Completed "Other" action step = 1 point.  </t>
  </si>
  <si>
    <t>HUD expects that the CoC provide points to projects based on the degree the projects identify and address barriers faced by persons of different races and ethnicities, particularly those over-represented in the local homelessness population.</t>
  </si>
  <si>
    <t>Grand total</t>
  </si>
  <si>
    <t>2024 SPM Value (20%)</t>
  </si>
  <si>
    <t>RRH, TH/RRH</t>
  </si>
  <si>
    <r>
      <t xml:space="preserve">Housing Stability: </t>
    </r>
    <r>
      <rPr>
        <sz val="10"/>
        <rFont val="Calibri"/>
        <family val="2"/>
        <scheme val="minor"/>
      </rPr>
      <t xml:space="preserve">% of persons who remained in the PH project as of the end of the operating year </t>
    </r>
    <r>
      <rPr>
        <b/>
        <i/>
        <sz val="10"/>
        <rFont val="Calibri"/>
        <family val="2"/>
        <scheme val="minor"/>
      </rPr>
      <t>(PSH only</t>
    </r>
    <r>
      <rPr>
        <b/>
        <sz val="10"/>
        <rFont val="Calibri"/>
        <family val="2"/>
        <scheme val="minor"/>
      </rPr>
      <t>)</t>
    </r>
    <r>
      <rPr>
        <sz val="10"/>
        <rFont val="Calibri"/>
        <family val="2"/>
        <scheme val="minor"/>
      </rPr>
      <t xml:space="preserve"> or exited to a permanent housing destination </t>
    </r>
    <r>
      <rPr>
        <b/>
        <i/>
        <sz val="10"/>
        <rFont val="Calibri"/>
        <family val="2"/>
        <scheme val="minor"/>
      </rPr>
      <t>(all)</t>
    </r>
    <r>
      <rPr>
        <i/>
        <sz val="10"/>
        <rFont val="Calibri"/>
        <family val="2"/>
        <scheme val="minor"/>
      </rPr>
      <t xml:space="preserve">. </t>
    </r>
  </si>
  <si>
    <r>
      <t xml:space="preserve">(Q23c, Row "Total persons exited to positive housing destinations", column "Total" + Q5a, "Number of stayers" </t>
    </r>
    <r>
      <rPr>
        <b/>
        <sz val="10"/>
        <rFont val="Calibri"/>
        <family val="2"/>
        <scheme val="minor"/>
      </rPr>
      <t>(PSH only)</t>
    </r>
    <r>
      <rPr>
        <sz val="10"/>
        <rFont val="Calibri"/>
        <family val="2"/>
        <scheme val="minor"/>
      </rPr>
      <t xml:space="preserve"> + "Staying or living with family, temporary tenure" </t>
    </r>
    <r>
      <rPr>
        <b/>
        <sz val="10"/>
        <rFont val="Calibri"/>
        <family val="2"/>
        <scheme val="minor"/>
      </rPr>
      <t>(KEYS only)</t>
    </r>
    <r>
      <rPr>
        <sz val="10"/>
        <rFont val="Calibri"/>
        <family val="2"/>
        <scheme val="minor"/>
      </rPr>
      <t xml:space="preserve"> + "Staying or living with friends, temporary tenure" </t>
    </r>
    <r>
      <rPr>
        <b/>
        <sz val="10"/>
        <rFont val="Calibri"/>
        <family val="2"/>
        <scheme val="minor"/>
      </rPr>
      <t>(KEYS only)</t>
    </r>
    <r>
      <rPr>
        <sz val="10"/>
        <rFont val="Calibri"/>
        <family val="2"/>
        <scheme val="minor"/>
      </rPr>
      <t xml:space="preserve">) divided by (Q23c, row "Total", column "Total", - row "Total persons whose destinations excluded them from the calculation", column "Total" + Q5a, "Number of stayers" </t>
    </r>
    <r>
      <rPr>
        <b/>
        <sz val="10"/>
        <rFont val="Calibri"/>
        <family val="2"/>
        <scheme val="minor"/>
      </rPr>
      <t>(PSH only)</t>
    </r>
    <r>
      <rPr>
        <sz val="10"/>
        <rFont val="Calibri"/>
        <family val="2"/>
        <scheme val="minor"/>
      </rPr>
      <t>)</t>
    </r>
  </si>
  <si>
    <r>
      <t xml:space="preserve">HUD APR, Q19a1 and a2; </t>
    </r>
    <r>
      <rPr>
        <b/>
        <sz val="10"/>
        <rFont val="Calibri"/>
        <family val="2"/>
        <scheme val="minor"/>
      </rPr>
      <t>Outcomes Dashboard in Looker</t>
    </r>
    <r>
      <rPr>
        <sz val="10"/>
        <rFont val="Calibri"/>
        <family val="2"/>
        <scheme val="minor"/>
      </rPr>
      <t xml:space="preserve"> </t>
    </r>
    <r>
      <rPr>
        <b/>
        <sz val="10"/>
        <rFont val="Calibri"/>
        <family val="2"/>
        <scheme val="minor"/>
      </rPr>
      <t>(KEYS only)</t>
    </r>
  </si>
  <si>
    <r>
      <t xml:space="preserve">(Q19a1, Row "Number of Adults with Any Income (i.e. Total Income)" from column "Performance Measure: Adults who Gained or Increased Income from Start to Annual Assessment, Average Gain" + Q19a2, Row "Number of Adults with Any Income (i.e. Total Income)" from column "Performance Measure: Adults who Gained or Increased Income from Start to Annual Assessment, Average Gain") + Number of youth attending school full time </t>
    </r>
    <r>
      <rPr>
        <b/>
        <sz val="10"/>
        <rFont val="Calibri"/>
        <family val="2"/>
        <scheme val="minor"/>
      </rPr>
      <t>at exit from "Attending School Regularly" row of School Status at "project exit" column on the Outcomes Dashboard</t>
    </r>
    <r>
      <rPr>
        <sz val="10"/>
        <rFont val="Calibri"/>
        <family val="2"/>
        <scheme val="minor"/>
      </rPr>
      <t xml:space="preserve">  </t>
    </r>
    <r>
      <rPr>
        <b/>
        <sz val="10"/>
        <rFont val="Calibri"/>
        <family val="2"/>
        <scheme val="minor"/>
      </rPr>
      <t>(KEYS only)</t>
    </r>
    <r>
      <rPr>
        <sz val="10"/>
        <rFont val="Calibri"/>
        <family val="2"/>
        <scheme val="minor"/>
      </rPr>
      <t xml:space="preserve"> divided by (Q19a1, Row "Number of Adults with Any Income (i.e., Total Income)" from column "Total Adults (including those with No Income") + Q19a2, Row "Number of Adults with Any Income (i.e., Total Income)" from column "Total Adults (including those with No Income"))</t>
    </r>
  </si>
  <si>
    <r>
      <t>HUD APR, Q19a1 and a2;</t>
    </r>
    <r>
      <rPr>
        <b/>
        <sz val="10"/>
        <rFont val="Calibri"/>
        <family val="2"/>
        <scheme val="minor"/>
      </rPr>
      <t>Outcomes Dasbhoard in Looker</t>
    </r>
    <r>
      <rPr>
        <sz val="10"/>
        <rFont val="Calibri"/>
        <family val="2"/>
        <scheme val="minor"/>
      </rPr>
      <t xml:space="preserve"> </t>
    </r>
    <r>
      <rPr>
        <b/>
        <sz val="10"/>
        <rFont val="Calibri"/>
        <family val="2"/>
        <scheme val="minor"/>
      </rPr>
      <t>(KEYS only)</t>
    </r>
  </si>
  <si>
    <r>
      <t xml:space="preserve">(Q19a1, Row "Number of Adults with Earned Income (i.e. Employment Income)" from column "Performance Measure: Adults who Gained or Increased Income from Start to Annual Assessment, Average Gain" + Q19a2, Row "Number of Adults with Earned Income (i.e. Employment Income)" from column "Performance Measure: Adults who Gained or Increased Income from Start to Annual Assessment, Average Gain") + Number of youth attending school full time </t>
    </r>
    <r>
      <rPr>
        <b/>
        <sz val="10"/>
        <rFont val="Calibri"/>
        <family val="2"/>
        <scheme val="minor"/>
      </rPr>
      <t>at exit from "Attending School Regularly" row of School Status at "project exit" column on the Outcomes Dashboard</t>
    </r>
    <r>
      <rPr>
        <sz val="10"/>
        <rFont val="Calibri"/>
        <family val="2"/>
        <scheme val="minor"/>
      </rPr>
      <t xml:space="preserve"> </t>
    </r>
    <r>
      <rPr>
        <b/>
        <sz val="10"/>
        <rFont val="Calibri"/>
        <family val="2"/>
        <scheme val="minor"/>
      </rPr>
      <t>(KEYS only)</t>
    </r>
    <r>
      <rPr>
        <sz val="10"/>
        <rFont val="Calibri"/>
        <family val="2"/>
        <scheme val="minor"/>
      </rPr>
      <t xml:space="preserve"> divided by (Q19a1, Row "Number of Adults with Earned Income (i.e., Employment Income)" from column "Total Adults (including those with No Income") + Q19a2, Row "Number of Adults with Earned Income (i.e., Employment Income)" from column "Total Adults (including those with No Income"))</t>
    </r>
  </si>
  <si>
    <r>
      <t xml:space="preserve">(TH/RRH and RRH only)  </t>
    </r>
    <r>
      <rPr>
        <sz val="10"/>
        <rFont val="Calibri"/>
        <family val="2"/>
        <scheme val="minor"/>
      </rPr>
      <t>Average length of stay for leavers</t>
    </r>
  </si>
  <si>
    <r>
      <t xml:space="preserve">Row "Average Length", column "Leavers" </t>
    </r>
    <r>
      <rPr>
        <b/>
        <sz val="10"/>
        <rFont val="Calibri"/>
        <family val="2"/>
        <scheme val="minor"/>
      </rPr>
      <t xml:space="preserve">(KEYS excluded) </t>
    </r>
    <r>
      <rPr>
        <sz val="10"/>
        <rFont val="Calibri"/>
        <family val="2"/>
        <scheme val="minor"/>
      </rPr>
      <t>from this metric due to After Care waiver of maintaining enrollment for 36 months)</t>
    </r>
  </si>
  <si>
    <r>
      <t xml:space="preserve">Recidivism: </t>
    </r>
    <r>
      <rPr>
        <sz val="10"/>
        <rFont val="Calibri"/>
        <family val="2"/>
        <scheme val="minor"/>
      </rPr>
      <t xml:space="preserve">% of heads of household who exited to permanent housing destinations between </t>
    </r>
    <r>
      <rPr>
        <b/>
        <sz val="10"/>
        <rFont val="Calibri"/>
        <family val="2"/>
        <scheme val="minor"/>
      </rPr>
      <t>July 1, 2020 and June 30, 2022</t>
    </r>
    <r>
      <rPr>
        <sz val="10"/>
        <rFont val="Calibri"/>
        <family val="2"/>
        <scheme val="minor"/>
      </rPr>
      <t>, who returned to homelessness within 2 years</t>
    </r>
  </si>
  <si>
    <r>
      <t xml:space="preserve"># from Row "2 years" divided by "Total clients exited to PH"  </t>
    </r>
    <r>
      <rPr>
        <b/>
        <sz val="10"/>
        <rFont val="Calibri"/>
        <family val="2"/>
        <scheme val="minor"/>
      </rPr>
      <t>YWCA excluded from this measure</t>
    </r>
  </si>
  <si>
    <r>
      <t xml:space="preserve">(Site-based only) Utilization Rate: </t>
    </r>
    <r>
      <rPr>
        <sz val="10"/>
        <rFont val="Calibri"/>
        <family val="2"/>
        <scheme val="minor"/>
      </rPr>
      <t xml:space="preserve">% of beds filled during the </t>
    </r>
    <r>
      <rPr>
        <b/>
        <sz val="10"/>
        <rFont val="Calibri"/>
        <family val="2"/>
        <scheme val="minor"/>
      </rPr>
      <t>2023 and 2024</t>
    </r>
    <r>
      <rPr>
        <sz val="10"/>
        <rFont val="Calibri"/>
        <family val="2"/>
        <scheme val="minor"/>
      </rPr>
      <t xml:space="preserve"> PIT Counts.</t>
    </r>
  </si>
  <si>
    <r>
      <rPr>
        <b/>
        <sz val="10"/>
        <rFont val="Calibri"/>
        <family val="2"/>
        <scheme val="minor"/>
      </rPr>
      <t xml:space="preserve">(Scattered-site projects, including RRH/TH)     Utilization Rate: </t>
    </r>
    <r>
      <rPr>
        <sz val="10"/>
        <rFont val="Calibri"/>
        <family val="2"/>
        <scheme val="minor"/>
      </rPr>
      <t xml:space="preserve">% of beds filled on the night of the </t>
    </r>
    <r>
      <rPr>
        <b/>
        <sz val="10"/>
        <rFont val="Calibri"/>
        <family val="2"/>
        <scheme val="minor"/>
      </rPr>
      <t>2023 and 2024</t>
    </r>
    <r>
      <rPr>
        <sz val="10"/>
        <rFont val="Calibri"/>
        <family val="2"/>
        <scheme val="minor"/>
      </rPr>
      <t xml:space="preserve"> PIT Counts.</t>
    </r>
  </si>
  <si>
    <r>
      <t>In the project's operating year being evaluated, did the project</t>
    </r>
    <r>
      <rPr>
        <b/>
        <sz val="10"/>
        <rFont val="Calibri"/>
        <family val="2"/>
        <scheme val="minor"/>
      </rPr>
      <t xml:space="preserve"> giveback</t>
    </r>
    <r>
      <rPr>
        <sz val="10"/>
        <rFont val="Calibri"/>
        <family val="2"/>
        <scheme val="minor"/>
      </rPr>
      <t xml:space="preserve"> or have funds recaptured?</t>
    </r>
  </si>
  <si>
    <r>
      <t xml:space="preserve">If no recapture occurred in:
Q1: +1 point                                                                        If no recapture/giveback occurred in:
Q2: +1 point
Q3: +2 points
+1 point bonus if no recapture/giveback at all         </t>
    </r>
    <r>
      <rPr>
        <u/>
        <sz val="10"/>
        <rFont val="Calibri"/>
        <family val="2"/>
        <scheme val="minor"/>
      </rPr>
      <t>Note</t>
    </r>
    <r>
      <rPr>
        <sz val="10"/>
        <rFont val="Calibri"/>
        <family val="2"/>
        <scheme val="minor"/>
      </rPr>
      <t xml:space="preserve">:  </t>
    </r>
    <r>
      <rPr>
        <i/>
        <sz val="10"/>
        <rFont val="Calibri"/>
        <family val="2"/>
        <scheme val="minor"/>
      </rPr>
      <t>"Giveback" is defined as, across the entirety of the quarter evaluated, the project’s CoC funding decreased by more than it increased.</t>
    </r>
    <r>
      <rPr>
        <sz val="10"/>
        <rFont val="Calibri"/>
        <family val="2"/>
        <scheme val="minor"/>
      </rPr>
      <t xml:space="preserve">
</t>
    </r>
  </si>
  <si>
    <r>
      <t xml:space="preserve">Yes: 2 points
No: 0 points </t>
    </r>
    <r>
      <rPr>
        <b/>
        <sz val="10"/>
        <rFont val="Calibri"/>
        <family val="2"/>
        <scheme val="minor"/>
      </rPr>
      <t>(not relevant to KEYS)</t>
    </r>
  </si>
  <si>
    <r>
      <t xml:space="preserve">Monitoring Sanctions - imposed or in place at any time, even if only briefly, during Q1 - Q4 of the most recently completed grant year  </t>
    </r>
    <r>
      <rPr>
        <sz val="10"/>
        <rFont val="Calibri"/>
        <family val="2"/>
        <scheme val="minor"/>
      </rPr>
      <t xml:space="preserve">*Sanctions due to inadequate match reporting for the CoC APR will not result in loss of points in the year following the imposition if the agency reports adequate match on the subsequent APR. </t>
    </r>
  </si>
  <si>
    <t xml:space="preserve"> Large Group Scoring in Looker</t>
  </si>
  <si>
    <r>
      <t xml:space="preserve">Sum of all days from </t>
    </r>
    <r>
      <rPr>
        <b/>
        <sz val="10"/>
        <rFont val="Calibri"/>
        <family val="2"/>
        <scheme val="minor"/>
      </rPr>
      <t>referral date column</t>
    </r>
    <r>
      <rPr>
        <sz val="10"/>
        <rFont val="Calibri"/>
        <family val="2"/>
        <scheme val="minor"/>
      </rPr>
      <t xml:space="preserve"> to housing move-in date </t>
    </r>
    <r>
      <rPr>
        <b/>
        <sz val="10"/>
        <rFont val="Calibri"/>
        <family val="2"/>
        <scheme val="minor"/>
      </rPr>
      <t>column</t>
    </r>
    <r>
      <rPr>
        <sz val="10"/>
        <rFont val="Calibri"/>
        <family val="2"/>
        <scheme val="minor"/>
      </rPr>
      <t xml:space="preserve"> divided by the number of households housed.</t>
    </r>
  </si>
  <si>
    <r>
      <t xml:space="preserve">Households housed between </t>
    </r>
    <r>
      <rPr>
        <b/>
        <sz val="10"/>
        <rFont val="Calibri"/>
        <family val="2"/>
        <scheme val="minor"/>
      </rPr>
      <t xml:space="preserve">July 1, 2023 and June 30, 2024 (housing move in date column) </t>
    </r>
    <r>
      <rPr>
        <sz val="10"/>
        <rFont val="Calibri"/>
        <family val="2"/>
        <scheme val="minor"/>
      </rPr>
      <t xml:space="preserve">divided by matches received from Coordinated Entry between </t>
    </r>
    <r>
      <rPr>
        <b/>
        <sz val="10"/>
        <rFont val="Calibri"/>
        <family val="2"/>
        <scheme val="minor"/>
      </rPr>
      <t>July 1, 2023 and March 31, 2024</t>
    </r>
    <r>
      <rPr>
        <sz val="10"/>
        <rFont val="Calibri"/>
        <family val="2"/>
        <scheme val="minor"/>
      </rPr>
      <t xml:space="preserve"> or housed </t>
    </r>
    <r>
      <rPr>
        <b/>
        <sz val="10"/>
        <rFont val="Calibri"/>
        <family val="2"/>
        <scheme val="minor"/>
      </rPr>
      <t xml:space="preserve">(housing move in date column) </t>
    </r>
    <r>
      <rPr>
        <sz val="10"/>
        <rFont val="Calibri"/>
        <family val="2"/>
        <scheme val="minor"/>
      </rPr>
      <t xml:space="preserve">between </t>
    </r>
    <r>
      <rPr>
        <b/>
        <sz val="10"/>
        <rFont val="Calibri"/>
        <family val="2"/>
        <scheme val="minor"/>
      </rPr>
      <t>July 1, 2022 and June 30, 2024.</t>
    </r>
    <r>
      <rPr>
        <sz val="10"/>
        <rFont val="Calibri"/>
        <family val="2"/>
        <scheme val="minor"/>
      </rPr>
      <t xml:space="preserve"> All matches made by</t>
    </r>
    <r>
      <rPr>
        <b/>
        <sz val="10"/>
        <rFont val="Calibri"/>
        <family val="2"/>
        <scheme val="minor"/>
      </rPr>
      <t xml:space="preserve"> March 31, 2024 (referral date column) </t>
    </r>
    <r>
      <rPr>
        <sz val="10"/>
        <rFont val="Calibri"/>
        <family val="2"/>
        <scheme val="minor"/>
      </rPr>
      <t>are included in the calculation, as well as households matched after that date but housed by</t>
    </r>
    <r>
      <rPr>
        <b/>
        <sz val="10"/>
        <rFont val="Calibri"/>
        <family val="2"/>
        <scheme val="minor"/>
      </rPr>
      <t xml:space="preserve"> June 30, 2024 (referral date column)</t>
    </r>
    <r>
      <rPr>
        <sz val="10"/>
        <rFont val="Calibri"/>
        <family val="2"/>
        <scheme val="minor"/>
      </rPr>
      <t xml:space="preserve">. Households matched after </t>
    </r>
    <r>
      <rPr>
        <b/>
        <sz val="10"/>
        <rFont val="Calibri"/>
        <family val="2"/>
        <scheme val="minor"/>
      </rPr>
      <t xml:space="preserve">March 31, 2024 </t>
    </r>
    <r>
      <rPr>
        <sz val="10"/>
        <rFont val="Calibri"/>
        <family val="2"/>
        <scheme val="minor"/>
      </rPr>
      <t xml:space="preserve">and not housed by </t>
    </r>
    <r>
      <rPr>
        <b/>
        <sz val="10"/>
        <rFont val="Calibri"/>
        <family val="2"/>
        <scheme val="minor"/>
      </rPr>
      <t xml:space="preserve">June 30, 2024 (housing move in date column) </t>
    </r>
    <r>
      <rPr>
        <sz val="10"/>
        <rFont val="Calibri"/>
        <family val="2"/>
        <scheme val="minor"/>
      </rPr>
      <t>are excluded from the universe.</t>
    </r>
    <r>
      <rPr>
        <b/>
        <sz val="10"/>
        <rFont val="Calibri"/>
        <family val="2"/>
        <scheme val="minor"/>
      </rPr>
      <t xml:space="preserve">  Utilize the exclusions in the "CE Denied Referrals Reasons and CoC Scoring Document"and compare to the Referral Result column to determine if successful referral</t>
    </r>
  </si>
  <si>
    <t xml:space="preserve">Project Populations: Project must serve 50% or more of one special population to receive points.  </t>
  </si>
  <si>
    <r>
      <rPr>
        <b/>
        <sz val="10"/>
        <rFont val="Calibri"/>
        <family val="2"/>
        <scheme val="minor"/>
      </rPr>
      <t xml:space="preserve">Q14a, Number of "Yes" responses column "Total" </t>
    </r>
    <r>
      <rPr>
        <sz val="10"/>
        <rFont val="Calibri"/>
        <family val="2"/>
        <scheme val="minor"/>
      </rPr>
      <t>divided by Q5a, "Number of adults (age 18 and over)"</t>
    </r>
  </si>
  <si>
    <r>
      <t>(Row "2 Conditions" from column "Total" + row "3</t>
    </r>
    <r>
      <rPr>
        <b/>
        <sz val="10"/>
        <rFont val="Calibri"/>
        <family val="2"/>
        <scheme val="minor"/>
      </rPr>
      <t>+</t>
    </r>
    <r>
      <rPr>
        <sz val="10"/>
        <rFont val="Calibri"/>
        <family val="2"/>
        <scheme val="minor"/>
      </rPr>
      <t xml:space="preserve"> Conditions" from column "Total") divided by row "Total" from column "Total"</t>
    </r>
  </si>
  <si>
    <r>
      <t>Q6c, row "Destination (3.12)" from column "</t>
    </r>
    <r>
      <rPr>
        <b/>
        <sz val="10"/>
        <rFont val="Calibri"/>
        <family val="2"/>
        <scheme val="minor"/>
      </rPr>
      <t>Total</t>
    </r>
    <r>
      <rPr>
        <sz val="10"/>
        <rFont val="Calibri"/>
        <family val="2"/>
        <scheme val="minor"/>
      </rPr>
      <t>" divided by Q5a, "Number of leavers"</t>
    </r>
  </si>
  <si>
    <r>
      <rPr>
        <b/>
        <sz val="10"/>
        <rFont val="Calibri"/>
        <family val="2"/>
        <scheme val="minor"/>
      </rPr>
      <t xml:space="preserve">Sum of rows “&lt;0 days” and “0 days" </t>
    </r>
    <r>
      <rPr>
        <sz val="10"/>
        <rFont val="Calibri"/>
        <family val="2"/>
        <scheme val="minor"/>
      </rPr>
      <t xml:space="preserve">divided by sum of columns "Number of Project Start Records" and "Number of Project Exit Records" </t>
    </r>
  </si>
  <si>
    <r>
      <t xml:space="preserve">CoC workgroup sign-in sheet records </t>
    </r>
    <r>
      <rPr>
        <b/>
        <sz val="10"/>
        <rFont val="Calibri"/>
        <family val="2"/>
        <scheme val="minor"/>
      </rPr>
      <t>from July 1, 2023-June 30 2024</t>
    </r>
    <r>
      <rPr>
        <sz val="10"/>
        <rFont val="Calibri"/>
        <family val="2"/>
        <scheme val="minor"/>
      </rPr>
      <t xml:space="preserve"> - Provided by STEH</t>
    </r>
  </si>
  <si>
    <r>
      <t xml:space="preserve">Program outcomes disaggregted by race </t>
    </r>
    <r>
      <rPr>
        <b/>
        <sz val="10"/>
        <rFont val="Calibri"/>
        <family val="2"/>
        <scheme val="minor"/>
      </rPr>
      <t>for HoH</t>
    </r>
    <r>
      <rPr>
        <sz val="10"/>
        <rFont val="Calibri"/>
        <family val="2"/>
        <scheme val="minor"/>
      </rPr>
      <t>; difference between white and people of color outcomes within each program.</t>
    </r>
  </si>
  <si>
    <r>
      <rPr>
        <b/>
        <sz val="10"/>
        <rFont val="Calibri"/>
        <family val="2"/>
        <scheme val="minor"/>
      </rPr>
      <t>Racial Equity Scoring</t>
    </r>
    <r>
      <rPr>
        <sz val="10"/>
        <rFont val="Calibri"/>
        <family val="2"/>
        <scheme val="minor"/>
      </rPr>
      <t xml:space="preserve"> Report built by HMIS </t>
    </r>
  </si>
  <si>
    <r>
      <t xml:space="preserve">Will review exit destinations, successful matches, and income </t>
    </r>
    <r>
      <rPr>
        <b/>
        <sz val="10"/>
        <rFont val="Calibri"/>
        <family val="2"/>
        <scheme val="minor"/>
      </rPr>
      <t>of heads of households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</si>
</sst>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1"/>
      <color theme="1"/>
      <name val="Calibri"/>
      <family val="2"/>
      <scheme val="minor"/>
    </font>
    <font>
      <i/>
      <sz val="10"/>
      <name val="Calibri"/>
      <family val="2"/>
      <scheme val="minor"/>
    </font>
    <font>
      <sz val="10"/>
      <name val="Calibri"/>
      <family val="2"/>
    </font>
    <font>
      <b/>
      <i/>
      <sz val="10"/>
      <name val="Calibri"/>
      <family val="2"/>
      <scheme val="minor"/>
    </font>
    <font>
      <u/>
      <sz val="1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9.9978637043366805E-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9" fontId="6" fillId="0" borderId="0" applyFont="0" applyFill="0" applyBorder="0" applyAlignment="0" applyProtection="0"/>
  </cellStyleXfs>
  <cellXfs count="116">
    <xf numFmtId="0" fontId="0" fillId="0" borderId="0" xfId="0"/>
    <xf numFmtId="0" fontId="2" fillId="0" borderId="0" xfId="0" applyFont="1"/>
    <xf numFmtId="0" fontId="2" fillId="0" borderId="0" xfId="0" applyFont="1" applyAlignment="1">
      <alignment horizontal="center" vertical="center"/>
    </xf>
    <xf numFmtId="0" fontId="5" fillId="0" borderId="8" xfId="0" applyFont="1" applyBorder="1" applyAlignment="1">
      <alignment horizontal="left" vertical="center" wrapText="1"/>
    </xf>
    <xf numFmtId="0" fontId="4" fillId="0" borderId="8" xfId="0" applyFont="1" applyBorder="1" applyAlignment="1">
      <alignment horizontal="left" vertical="center" wrapText="1"/>
    </xf>
    <xf numFmtId="0" fontId="5" fillId="4" borderId="8" xfId="0" applyFont="1" applyFill="1" applyBorder="1" applyAlignment="1">
      <alignment horizontal="left"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0" fontId="5" fillId="4" borderId="8" xfId="0" applyFont="1" applyFill="1" applyBorder="1" applyAlignment="1">
      <alignment vertical="center" wrapText="1"/>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left" vertical="center"/>
    </xf>
    <xf numFmtId="0" fontId="4" fillId="4" borderId="8" xfId="0" applyFont="1" applyFill="1" applyBorder="1" applyAlignment="1">
      <alignment horizontal="left" vertical="center" wrapText="1"/>
    </xf>
    <xf numFmtId="0" fontId="5" fillId="4" borderId="8" xfId="0" applyFont="1" applyFill="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left" vertical="center" wrapText="1"/>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xf>
    <xf numFmtId="0" fontId="5" fillId="4" borderId="13" xfId="0" applyFont="1" applyFill="1" applyBorder="1" applyAlignment="1">
      <alignment horizontal="left" vertical="center" wrapText="1"/>
    </xf>
    <xf numFmtId="0" fontId="5" fillId="0" borderId="26"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5" fillId="5" borderId="7" xfId="0" applyFont="1" applyFill="1" applyBorder="1" applyAlignment="1">
      <alignment horizontal="center" vertical="center"/>
    </xf>
    <xf numFmtId="0" fontId="5" fillId="5" borderId="21" xfId="0" applyFont="1" applyFill="1" applyBorder="1" applyAlignment="1">
      <alignment horizontal="center" vertical="center"/>
    </xf>
    <xf numFmtId="0" fontId="2" fillId="0" borderId="24" xfId="0" applyFont="1" applyBorder="1" applyAlignment="1">
      <alignment vertical="center" wrapText="1"/>
    </xf>
    <xf numFmtId="0" fontId="5" fillId="5" borderId="9"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3" fillId="0" borderId="8" xfId="0" applyFont="1" applyBorder="1" applyAlignment="1">
      <alignment horizontal="center"/>
    </xf>
    <xf numFmtId="0" fontId="1" fillId="2" borderId="8" xfId="0" applyFont="1" applyFill="1" applyBorder="1" applyAlignment="1">
      <alignment horizontal="center" vertical="center"/>
    </xf>
    <xf numFmtId="0" fontId="3" fillId="3" borderId="8" xfId="0" applyFont="1" applyFill="1" applyBorder="1" applyAlignment="1">
      <alignment horizontal="center"/>
    </xf>
    <xf numFmtId="0" fontId="2" fillId="0" borderId="8" xfId="0" applyFont="1" applyBorder="1" applyAlignment="1">
      <alignment horizontal="center" vertical="center"/>
    </xf>
    <xf numFmtId="0" fontId="5" fillId="0" borderId="7" xfId="0" applyFont="1" applyBorder="1" applyAlignment="1">
      <alignment vertical="center"/>
    </xf>
    <xf numFmtId="0" fontId="4" fillId="0" borderId="8" xfId="0" applyFont="1" applyBorder="1" applyAlignment="1">
      <alignment horizontal="center" wrapText="1"/>
    </xf>
    <xf numFmtId="0" fontId="4" fillId="0" borderId="8" xfId="0" applyFont="1" applyBorder="1" applyAlignment="1">
      <alignment horizontal="center"/>
    </xf>
    <xf numFmtId="0" fontId="4" fillId="0" borderId="20" xfId="0" applyFont="1" applyBorder="1" applyAlignment="1">
      <alignment horizontal="center"/>
    </xf>
    <xf numFmtId="0" fontId="4" fillId="0" borderId="20" xfId="0" applyFont="1" applyBorder="1" applyAlignment="1">
      <alignment horizontal="center" wrapText="1"/>
    </xf>
    <xf numFmtId="0" fontId="4" fillId="0" borderId="28" xfId="0" applyFont="1" applyBorder="1" applyAlignment="1">
      <alignment horizontal="center"/>
    </xf>
    <xf numFmtId="0" fontId="4" fillId="0" borderId="8" xfId="0" applyFont="1" applyBorder="1" applyAlignment="1">
      <alignment horizontal="center" vertical="center"/>
    </xf>
    <xf numFmtId="0" fontId="4" fillId="5" borderId="13" xfId="0" applyFont="1" applyFill="1" applyBorder="1" applyAlignment="1">
      <alignment horizontal="right" vertical="center" wrapText="1"/>
    </xf>
    <xf numFmtId="0" fontId="4" fillId="5" borderId="13" xfId="0" applyFont="1" applyFill="1" applyBorder="1" applyAlignment="1">
      <alignment horizontal="right" vertical="center" wrapText="1"/>
    </xf>
    <xf numFmtId="0" fontId="4" fillId="5" borderId="13" xfId="0" applyFont="1" applyFill="1" applyBorder="1" applyAlignment="1">
      <alignment horizontal="center" vertical="center"/>
    </xf>
    <xf numFmtId="0" fontId="4" fillId="5" borderId="29" xfId="0" applyFont="1" applyFill="1" applyBorder="1" applyAlignment="1">
      <alignment horizontal="center" vertical="center"/>
    </xf>
    <xf numFmtId="0" fontId="4" fillId="5" borderId="8" xfId="0" applyFont="1" applyFill="1" applyBorder="1" applyAlignment="1">
      <alignment horizontal="center" vertical="center"/>
    </xf>
    <xf numFmtId="0" fontId="4" fillId="6" borderId="8" xfId="0" applyFont="1" applyFill="1" applyBorder="1" applyAlignment="1">
      <alignment horizontal="center"/>
    </xf>
    <xf numFmtId="0" fontId="5" fillId="0" borderId="30" xfId="0" applyFont="1" applyBorder="1" applyAlignment="1">
      <alignment horizontal="center" vertical="center"/>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4" fillId="0" borderId="8" xfId="0" applyFont="1" applyBorder="1" applyAlignment="1">
      <alignment horizontal="center"/>
    </xf>
    <xf numFmtId="0" fontId="5" fillId="0" borderId="7" xfId="0" applyFont="1" applyBorder="1" applyAlignment="1">
      <alignment horizontal="center" vertical="center"/>
    </xf>
    <xf numFmtId="0" fontId="4" fillId="5" borderId="9" xfId="0" applyFont="1" applyFill="1" applyBorder="1" applyAlignment="1">
      <alignment horizontal="right" vertical="center" wrapText="1"/>
    </xf>
    <xf numFmtId="0" fontId="4" fillId="5" borderId="10" xfId="0" applyFont="1" applyFill="1" applyBorder="1" applyAlignment="1">
      <alignment horizontal="right" vertical="center" wrapText="1"/>
    </xf>
    <xf numFmtId="0" fontId="4" fillId="5" borderId="10" xfId="0" applyFont="1" applyFill="1" applyBorder="1" applyAlignment="1">
      <alignment horizontal="right" vertical="center" wrapText="1"/>
    </xf>
    <xf numFmtId="0" fontId="4" fillId="5" borderId="10" xfId="0" applyFont="1" applyFill="1" applyBorder="1" applyAlignment="1">
      <alignment horizontal="center" vertical="center"/>
    </xf>
    <xf numFmtId="0" fontId="4" fillId="5" borderId="3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7" borderId="4" xfId="0" applyFont="1" applyFill="1" applyBorder="1" applyAlignment="1">
      <alignment horizontal="center" vertical="center"/>
    </xf>
    <xf numFmtId="0" fontId="4" fillId="6" borderId="8" xfId="0" applyFont="1" applyFill="1" applyBorder="1" applyAlignment="1">
      <alignment horizontal="center" vertical="center" wrapText="1"/>
    </xf>
    <xf numFmtId="0" fontId="5" fillId="0" borderId="20" xfId="0" applyFont="1" applyBorder="1"/>
    <xf numFmtId="0" fontId="4" fillId="5" borderId="9" xfId="0" applyFont="1" applyFill="1" applyBorder="1" applyAlignment="1">
      <alignment horizontal="right"/>
    </xf>
    <xf numFmtId="0" fontId="4" fillId="5" borderId="10" xfId="0" applyFont="1" applyFill="1" applyBorder="1" applyAlignment="1">
      <alignment horizontal="right"/>
    </xf>
    <xf numFmtId="0" fontId="4" fillId="5" borderId="10" xfId="0" applyFont="1" applyFill="1" applyBorder="1" applyAlignment="1">
      <alignment horizontal="right"/>
    </xf>
    <xf numFmtId="0" fontId="4" fillId="0" borderId="0" xfId="0" applyFont="1" applyAlignment="1">
      <alignment horizontal="right"/>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0"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5" borderId="17" xfId="0" applyFont="1" applyFill="1" applyBorder="1" applyAlignment="1">
      <alignment horizontal="right" vertical="center"/>
    </xf>
    <xf numFmtId="0" fontId="4" fillId="5" borderId="17" xfId="0" applyFont="1" applyFill="1" applyBorder="1" applyAlignment="1">
      <alignment horizontal="right" vertical="center"/>
    </xf>
    <xf numFmtId="0" fontId="4" fillId="5" borderId="17" xfId="0" applyFont="1" applyFill="1" applyBorder="1" applyAlignment="1">
      <alignment horizontal="center" vertical="center"/>
    </xf>
    <xf numFmtId="0" fontId="4" fillId="5" borderId="1" xfId="0" applyFont="1" applyFill="1" applyBorder="1" applyAlignment="1">
      <alignment horizontal="center" vertical="center"/>
    </xf>
    <xf numFmtId="0" fontId="4" fillId="0" borderId="18" xfId="0" applyFont="1" applyBorder="1" applyAlignment="1">
      <alignment horizontal="center"/>
    </xf>
    <xf numFmtId="0" fontId="4" fillId="0" borderId="18" xfId="0" applyFont="1" applyBorder="1" applyAlignment="1">
      <alignment horizontal="center"/>
    </xf>
    <xf numFmtId="0" fontId="5" fillId="0" borderId="18" xfId="0" applyFont="1" applyBorder="1"/>
    <xf numFmtId="0" fontId="5" fillId="0" borderId="0" xfId="0" applyFont="1"/>
    <xf numFmtId="0" fontId="4" fillId="0" borderId="24" xfId="0" applyFont="1" applyBorder="1" applyAlignment="1">
      <alignment horizontal="center"/>
    </xf>
    <xf numFmtId="0" fontId="4" fillId="0" borderId="0" xfId="0" applyFont="1" applyAlignment="1">
      <alignment horizontal="center"/>
    </xf>
    <xf numFmtId="0" fontId="4" fillId="4" borderId="8" xfId="0" applyFont="1" applyFill="1" applyBorder="1" applyAlignment="1">
      <alignment horizontal="center"/>
    </xf>
    <xf numFmtId="0" fontId="4" fillId="0" borderId="12" xfId="0" applyFont="1" applyBorder="1" applyAlignment="1">
      <alignment horizontal="center"/>
    </xf>
    <xf numFmtId="0" fontId="4" fillId="5" borderId="1" xfId="0" applyFont="1" applyFill="1" applyBorder="1" applyAlignment="1">
      <alignment horizontal="right"/>
    </xf>
    <xf numFmtId="0" fontId="4" fillId="5" borderId="2" xfId="0" applyFont="1" applyFill="1" applyBorder="1" applyAlignment="1">
      <alignment horizontal="right"/>
    </xf>
    <xf numFmtId="0" fontId="4" fillId="5" borderId="3" xfId="0" applyFont="1" applyFill="1" applyBorder="1" applyAlignment="1">
      <alignment horizontal="right"/>
    </xf>
    <xf numFmtId="0" fontId="4" fillId="5" borderId="17" xfId="0" applyFont="1" applyFill="1" applyBorder="1" applyAlignment="1">
      <alignment horizontal="center"/>
    </xf>
    <xf numFmtId="0" fontId="4" fillId="5" borderId="1" xfId="0" applyFont="1" applyFill="1" applyBorder="1" applyAlignment="1">
      <alignment horizontal="center"/>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0" borderId="10" xfId="0" applyFont="1" applyBorder="1" applyAlignment="1">
      <alignment horizontal="left" vertical="center" wrapText="1"/>
    </xf>
    <xf numFmtId="0" fontId="4" fillId="5" borderId="1" xfId="0" applyFont="1" applyFill="1" applyBorder="1" applyAlignment="1">
      <alignment horizontal="right" vertical="center"/>
    </xf>
    <xf numFmtId="0" fontId="4" fillId="5" borderId="2" xfId="0" applyFont="1" applyFill="1" applyBorder="1" applyAlignment="1">
      <alignment horizontal="right" vertical="center"/>
    </xf>
    <xf numFmtId="0" fontId="10" fillId="0" borderId="0" xfId="0" applyFont="1" applyAlignment="1">
      <alignment horizontal="left" vertical="center" wrapText="1"/>
    </xf>
    <xf numFmtId="0" fontId="4" fillId="0" borderId="20" xfId="0" applyFont="1" applyBorder="1" applyAlignment="1">
      <alignment horizontal="center"/>
    </xf>
    <xf numFmtId="0" fontId="4" fillId="5" borderId="12" xfId="0" applyFont="1" applyFill="1" applyBorder="1" applyAlignment="1">
      <alignment horizontal="right" vertical="center" wrapText="1"/>
    </xf>
    <xf numFmtId="0" fontId="4" fillId="5" borderId="22" xfId="0" applyFont="1" applyFill="1" applyBorder="1" applyAlignment="1">
      <alignment horizontal="right" vertical="center" wrapText="1"/>
    </xf>
    <xf numFmtId="0" fontId="4" fillId="0" borderId="4" xfId="0" applyFont="1" applyBorder="1"/>
    <xf numFmtId="0" fontId="4" fillId="0" borderId="25" xfId="0" applyFont="1" applyBorder="1"/>
    <xf numFmtId="0" fontId="5" fillId="0" borderId="5" xfId="0" applyFont="1" applyBorder="1" applyAlignment="1">
      <alignment horizontal="center"/>
    </xf>
    <xf numFmtId="0" fontId="5" fillId="0" borderId="6" xfId="0" applyFont="1" applyBorder="1" applyAlignment="1">
      <alignment horizontal="center"/>
    </xf>
    <xf numFmtId="0" fontId="5" fillId="0" borderId="9" xfId="0" applyFont="1" applyBorder="1"/>
    <xf numFmtId="0" fontId="5" fillId="0" borderId="27" xfId="0" applyFont="1" applyBorder="1"/>
    <xf numFmtId="0" fontId="5" fillId="0" borderId="10" xfId="0" applyFont="1" applyBorder="1" applyAlignment="1">
      <alignment horizontal="center"/>
    </xf>
    <xf numFmtId="0" fontId="5" fillId="0" borderId="11" xfId="0" applyFont="1" applyBorder="1" applyAlignment="1">
      <alignment horizontal="center"/>
    </xf>
    <xf numFmtId="9" fontId="5" fillId="0" borderId="0" xfId="1" applyFont="1"/>
    <xf numFmtId="0" fontId="5" fillId="5" borderId="8" xfId="0" applyFont="1" applyFill="1" applyBorder="1" applyAlignment="1">
      <alignment horizontal="center" vertical="center"/>
    </xf>
    <xf numFmtId="0" fontId="4" fillId="5" borderId="26" xfId="0" applyFont="1" applyFill="1" applyBorder="1" applyAlignment="1">
      <alignment horizontal="right" vertical="center" wrapText="1"/>
    </xf>
    <xf numFmtId="0" fontId="5" fillId="0" borderId="8" xfId="0" applyFont="1" applyBorder="1" applyAlignment="1">
      <alignment horizontal="center" vertical="center" wrapText="1"/>
    </xf>
    <xf numFmtId="0" fontId="5" fillId="4" borderId="12" xfId="0" applyFont="1" applyFill="1" applyBorder="1" applyAlignment="1">
      <alignment horizontal="center" vertical="center"/>
    </xf>
    <xf numFmtId="0" fontId="5" fillId="0" borderId="29" xfId="0"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66B53-160B-44E9-BA35-87D14C1B6076}">
  <dimension ref="A1:L69"/>
  <sheetViews>
    <sheetView tabSelected="1" zoomScale="85" zoomScaleNormal="85" workbookViewId="0">
      <pane ySplit="4" topLeftCell="A5" activePane="bottomLeft" state="frozen"/>
      <selection pane="bottomLeft" activeCell="I68" sqref="I68"/>
    </sheetView>
  </sheetViews>
  <sheetFormatPr defaultColWidth="9.1796875" defaultRowHeight="13" x14ac:dyDescent="0.3"/>
  <cols>
    <col min="1" max="1" width="4.1796875" style="2" customWidth="1"/>
    <col min="2" max="2" width="33" style="1" customWidth="1"/>
    <col min="3" max="3" width="33.54296875" style="1" customWidth="1"/>
    <col min="4" max="4" width="17" style="1" customWidth="1"/>
    <col min="5" max="5" width="32.453125" style="1" customWidth="1"/>
    <col min="6" max="6" width="7" style="1" customWidth="1"/>
    <col min="7" max="7" width="10.54296875" style="1" bestFit="1" customWidth="1"/>
    <col min="8" max="9" width="7" style="1" customWidth="1"/>
    <col min="10" max="10" width="2.54296875" style="1" customWidth="1"/>
    <col min="11" max="16384" width="9.1796875" style="1"/>
  </cols>
  <sheetData>
    <row r="1" spans="1:12" ht="73.400000000000006" customHeight="1" x14ac:dyDescent="0.3">
      <c r="A1" s="32" t="s">
        <v>0</v>
      </c>
      <c r="B1" s="32"/>
      <c r="C1" s="32"/>
      <c r="D1" s="32"/>
      <c r="E1" s="32"/>
      <c r="F1" s="32"/>
      <c r="G1" s="32"/>
      <c r="H1" s="32"/>
      <c r="I1" s="32"/>
    </row>
    <row r="2" spans="1:12" ht="15" customHeight="1" x14ac:dyDescent="0.3">
      <c r="A2" s="33" t="s">
        <v>1</v>
      </c>
      <c r="B2" s="33"/>
      <c r="C2" s="33"/>
      <c r="D2" s="33"/>
      <c r="E2" s="33"/>
      <c r="F2" s="33"/>
      <c r="G2" s="33"/>
      <c r="H2" s="33"/>
      <c r="I2" s="33"/>
    </row>
    <row r="3" spans="1:12" ht="13" customHeight="1" x14ac:dyDescent="0.3">
      <c r="A3" s="34"/>
      <c r="B3" s="34"/>
      <c r="C3" s="34"/>
      <c r="D3" s="34"/>
      <c r="E3" s="34"/>
      <c r="F3" s="31" t="s">
        <v>2</v>
      </c>
      <c r="G3" s="31"/>
      <c r="H3" s="31"/>
      <c r="I3" s="31"/>
    </row>
    <row r="4" spans="1:12" ht="37.4" customHeight="1" x14ac:dyDescent="0.3">
      <c r="A4" s="35"/>
      <c r="B4" s="36" t="s">
        <v>3</v>
      </c>
      <c r="C4" s="36" t="s">
        <v>4</v>
      </c>
      <c r="D4" s="36" t="s">
        <v>5</v>
      </c>
      <c r="E4" s="37" t="s">
        <v>6</v>
      </c>
      <c r="F4" s="38" t="s">
        <v>7</v>
      </c>
      <c r="G4" s="39" t="s">
        <v>100</v>
      </c>
      <c r="H4" s="40" t="s">
        <v>8</v>
      </c>
      <c r="I4" s="37" t="s">
        <v>9</v>
      </c>
    </row>
    <row r="5" spans="1:12" s="2" customFormat="1" ht="156" x14ac:dyDescent="0.35">
      <c r="A5" s="24">
        <v>1</v>
      </c>
      <c r="B5" s="6" t="s">
        <v>101</v>
      </c>
      <c r="C5" s="7" t="s">
        <v>10</v>
      </c>
      <c r="D5" s="7" t="s">
        <v>11</v>
      </c>
      <c r="E5" s="8" t="s">
        <v>102</v>
      </c>
      <c r="F5" s="9">
        <v>9</v>
      </c>
      <c r="G5" s="9">
        <v>9</v>
      </c>
      <c r="H5" s="10">
        <v>9</v>
      </c>
      <c r="I5" s="9">
        <v>9</v>
      </c>
      <c r="K5" s="21"/>
    </row>
    <row r="6" spans="1:12" ht="299" x14ac:dyDescent="0.3">
      <c r="A6" s="24">
        <v>2</v>
      </c>
      <c r="B6" s="7" t="s">
        <v>12</v>
      </c>
      <c r="C6" s="7" t="s">
        <v>10</v>
      </c>
      <c r="D6" s="3" t="s">
        <v>103</v>
      </c>
      <c r="E6" s="5" t="s">
        <v>104</v>
      </c>
      <c r="F6" s="9">
        <v>5</v>
      </c>
      <c r="G6" s="9">
        <v>5</v>
      </c>
      <c r="H6" s="10">
        <v>5</v>
      </c>
      <c r="I6" s="9">
        <v>5</v>
      </c>
      <c r="K6" s="22"/>
    </row>
    <row r="7" spans="1:12" ht="370.25" customHeight="1" x14ac:dyDescent="0.3">
      <c r="A7" s="24">
        <v>3</v>
      </c>
      <c r="B7" s="4" t="s">
        <v>13</v>
      </c>
      <c r="C7" s="7" t="s">
        <v>10</v>
      </c>
      <c r="D7" s="3" t="s">
        <v>105</v>
      </c>
      <c r="E7" s="5" t="s">
        <v>106</v>
      </c>
      <c r="F7" s="9">
        <v>4</v>
      </c>
      <c r="G7" s="9">
        <v>4</v>
      </c>
      <c r="H7" s="10">
        <v>4</v>
      </c>
      <c r="I7" s="9">
        <v>4</v>
      </c>
      <c r="J7" s="2"/>
      <c r="K7" s="22"/>
      <c r="L7" s="22"/>
    </row>
    <row r="8" spans="1:12" ht="52" x14ac:dyDescent="0.3">
      <c r="A8" s="24">
        <v>4</v>
      </c>
      <c r="B8" s="4" t="s">
        <v>107</v>
      </c>
      <c r="C8" s="3" t="s">
        <v>14</v>
      </c>
      <c r="D8" s="9" t="s">
        <v>15</v>
      </c>
      <c r="E8" s="5" t="s">
        <v>108</v>
      </c>
      <c r="F8" s="9">
        <v>0</v>
      </c>
      <c r="G8" s="9">
        <v>5</v>
      </c>
      <c r="H8" s="10">
        <v>0</v>
      </c>
      <c r="I8" s="13">
        <v>0</v>
      </c>
      <c r="J8" s="22"/>
      <c r="K8" s="22"/>
      <c r="L8" s="22"/>
    </row>
    <row r="9" spans="1:12" ht="104" x14ac:dyDescent="0.3">
      <c r="A9" s="24">
        <v>5</v>
      </c>
      <c r="B9" s="4" t="s">
        <v>16</v>
      </c>
      <c r="C9" s="4" t="s">
        <v>10</v>
      </c>
      <c r="D9" s="11" t="s">
        <v>17</v>
      </c>
      <c r="E9" s="3" t="s">
        <v>18</v>
      </c>
      <c r="F9" s="9">
        <v>5</v>
      </c>
      <c r="G9" s="9">
        <v>0</v>
      </c>
      <c r="H9" s="10">
        <v>0</v>
      </c>
      <c r="I9" s="9">
        <v>0</v>
      </c>
      <c r="J9" s="22"/>
      <c r="K9" s="2"/>
      <c r="L9" s="22"/>
    </row>
    <row r="10" spans="1:12" ht="65" x14ac:dyDescent="0.3">
      <c r="A10" s="24">
        <v>6</v>
      </c>
      <c r="B10" s="4" t="s">
        <v>109</v>
      </c>
      <c r="C10" s="3" t="s">
        <v>19</v>
      </c>
      <c r="D10" s="3" t="s">
        <v>20</v>
      </c>
      <c r="E10" s="3" t="s">
        <v>110</v>
      </c>
      <c r="F10" s="113">
        <v>4</v>
      </c>
      <c r="G10" s="113">
        <v>4</v>
      </c>
      <c r="H10" s="113">
        <v>4</v>
      </c>
      <c r="I10" s="113">
        <v>4</v>
      </c>
      <c r="J10" s="22"/>
      <c r="K10" s="22"/>
      <c r="L10" s="22"/>
    </row>
    <row r="11" spans="1:12" ht="52" x14ac:dyDescent="0.3">
      <c r="A11" s="24" t="s">
        <v>21</v>
      </c>
      <c r="B11" s="4" t="s">
        <v>111</v>
      </c>
      <c r="C11" s="3" t="s">
        <v>22</v>
      </c>
      <c r="D11" s="3" t="s">
        <v>23</v>
      </c>
      <c r="E11" s="7" t="s">
        <v>24</v>
      </c>
      <c r="F11" s="9">
        <v>3</v>
      </c>
      <c r="G11" s="9">
        <v>0</v>
      </c>
      <c r="H11" s="10">
        <v>0</v>
      </c>
      <c r="I11" s="9">
        <v>0</v>
      </c>
      <c r="J11" s="22"/>
      <c r="K11" s="22"/>
      <c r="L11" s="22"/>
    </row>
    <row r="12" spans="1:12" ht="52" x14ac:dyDescent="0.3">
      <c r="A12" s="24" t="s">
        <v>25</v>
      </c>
      <c r="B12" s="3" t="s">
        <v>112</v>
      </c>
      <c r="C12" s="4" t="s">
        <v>22</v>
      </c>
      <c r="D12" s="3" t="s">
        <v>23</v>
      </c>
      <c r="E12" s="7" t="s">
        <v>24</v>
      </c>
      <c r="F12" s="9">
        <v>3</v>
      </c>
      <c r="G12" s="9">
        <v>3</v>
      </c>
      <c r="H12" s="10">
        <v>0</v>
      </c>
      <c r="I12" s="9">
        <v>3</v>
      </c>
      <c r="J12" s="22"/>
      <c r="K12" s="22"/>
      <c r="L12" s="22"/>
    </row>
    <row r="13" spans="1:12" ht="14.25" customHeight="1" x14ac:dyDescent="0.3">
      <c r="A13" s="25"/>
      <c r="B13" s="42" t="s">
        <v>26</v>
      </c>
      <c r="C13" s="42"/>
      <c r="D13" s="42"/>
      <c r="E13" s="43"/>
      <c r="F13" s="44">
        <f>SUM(F5:F12)</f>
        <v>33</v>
      </c>
      <c r="G13" s="44">
        <f>SUM(G5:G12)</f>
        <v>30</v>
      </c>
      <c r="H13" s="45">
        <f>SUM(H5:H12)</f>
        <v>22</v>
      </c>
      <c r="I13" s="46">
        <f>SUM(I5:I12)</f>
        <v>25</v>
      </c>
      <c r="J13" s="22"/>
      <c r="K13" s="22"/>
      <c r="L13" s="22"/>
    </row>
    <row r="14" spans="1:12" ht="24.75" customHeight="1" x14ac:dyDescent="0.3">
      <c r="A14" s="47" t="s">
        <v>27</v>
      </c>
      <c r="B14" s="47"/>
      <c r="C14" s="47"/>
      <c r="D14" s="47"/>
      <c r="E14" s="47"/>
      <c r="F14" s="47"/>
      <c r="G14" s="47"/>
      <c r="H14" s="47"/>
      <c r="I14" s="47"/>
      <c r="J14" s="22"/>
      <c r="K14" s="22"/>
      <c r="L14" s="22"/>
    </row>
    <row r="15" spans="1:12" ht="15" customHeight="1" x14ac:dyDescent="0.3">
      <c r="A15" s="48"/>
      <c r="B15" s="49"/>
      <c r="C15" s="49"/>
      <c r="D15" s="49"/>
      <c r="E15" s="50"/>
      <c r="F15" s="51" t="s">
        <v>2</v>
      </c>
      <c r="G15" s="51"/>
      <c r="H15" s="51"/>
      <c r="I15" s="51"/>
      <c r="J15" s="22"/>
      <c r="K15" s="22"/>
      <c r="L15" s="22"/>
    </row>
    <row r="16" spans="1:12" x14ac:dyDescent="0.3">
      <c r="A16" s="52"/>
      <c r="B16" s="36" t="s">
        <v>3</v>
      </c>
      <c r="C16" s="36" t="s">
        <v>4</v>
      </c>
      <c r="D16" s="36" t="s">
        <v>5</v>
      </c>
      <c r="E16" s="37" t="s">
        <v>6</v>
      </c>
      <c r="F16" s="38" t="s">
        <v>7</v>
      </c>
      <c r="G16" s="39" t="s">
        <v>28</v>
      </c>
      <c r="H16" s="40" t="s">
        <v>8</v>
      </c>
      <c r="I16" s="37" t="s">
        <v>9</v>
      </c>
      <c r="J16" s="2"/>
      <c r="K16" s="22"/>
      <c r="L16" s="22"/>
    </row>
    <row r="17" spans="1:12" ht="143" x14ac:dyDescent="0.3">
      <c r="A17" s="24">
        <v>8</v>
      </c>
      <c r="B17" s="3" t="s">
        <v>113</v>
      </c>
      <c r="C17" s="3" t="s">
        <v>29</v>
      </c>
      <c r="D17" s="3" t="s">
        <v>30</v>
      </c>
      <c r="E17" s="3" t="s">
        <v>114</v>
      </c>
      <c r="F17" s="9">
        <v>5</v>
      </c>
      <c r="G17" s="9">
        <v>5</v>
      </c>
      <c r="H17" s="10">
        <v>5</v>
      </c>
      <c r="I17" s="9">
        <v>5</v>
      </c>
      <c r="J17" s="2"/>
      <c r="K17" s="22"/>
      <c r="L17" s="22"/>
    </row>
    <row r="18" spans="1:12" ht="65" x14ac:dyDescent="0.3">
      <c r="A18" s="24">
        <v>9</v>
      </c>
      <c r="B18" s="4" t="s">
        <v>31</v>
      </c>
      <c r="C18" s="3" t="s">
        <v>32</v>
      </c>
      <c r="D18" s="3" t="s">
        <v>33</v>
      </c>
      <c r="E18" s="3" t="s">
        <v>115</v>
      </c>
      <c r="F18" s="9">
        <v>2</v>
      </c>
      <c r="G18" s="9">
        <v>2</v>
      </c>
      <c r="H18" s="10">
        <v>2</v>
      </c>
      <c r="I18" s="9">
        <v>0</v>
      </c>
      <c r="J18" s="23"/>
      <c r="K18" s="22"/>
      <c r="L18" s="22"/>
    </row>
    <row r="19" spans="1:12" ht="130" x14ac:dyDescent="0.3">
      <c r="A19" s="24">
        <v>10</v>
      </c>
      <c r="B19" s="12" t="s">
        <v>116</v>
      </c>
      <c r="C19" s="12" t="s">
        <v>34</v>
      </c>
      <c r="D19" s="12" t="s">
        <v>35</v>
      </c>
      <c r="E19" s="12" t="s">
        <v>36</v>
      </c>
      <c r="F19" s="13">
        <v>3</v>
      </c>
      <c r="G19" s="13">
        <v>3</v>
      </c>
      <c r="H19" s="114">
        <v>3</v>
      </c>
      <c r="I19" s="13">
        <v>3</v>
      </c>
      <c r="J19" s="2"/>
      <c r="K19" s="22"/>
      <c r="L19" s="22"/>
    </row>
    <row r="20" spans="1:12" ht="26" x14ac:dyDescent="0.3">
      <c r="A20" s="24">
        <v>11</v>
      </c>
      <c r="B20" s="4" t="s">
        <v>37</v>
      </c>
      <c r="C20" s="5" t="s">
        <v>38</v>
      </c>
      <c r="D20" s="5" t="s">
        <v>39</v>
      </c>
      <c r="E20" s="5" t="s">
        <v>40</v>
      </c>
      <c r="F20" s="13">
        <v>3</v>
      </c>
      <c r="G20" s="13">
        <v>3</v>
      </c>
      <c r="H20" s="114">
        <v>3</v>
      </c>
      <c r="I20" s="13">
        <v>3</v>
      </c>
      <c r="J20" s="22"/>
      <c r="K20" s="22"/>
      <c r="L20" s="22"/>
    </row>
    <row r="21" spans="1:12" ht="15.75" customHeight="1" thickBot="1" x14ac:dyDescent="0.35">
      <c r="A21" s="53" t="s">
        <v>26</v>
      </c>
      <c r="B21" s="54"/>
      <c r="C21" s="54"/>
      <c r="D21" s="54"/>
      <c r="E21" s="55"/>
      <c r="F21" s="56">
        <f>SUM(F17:F20)</f>
        <v>13</v>
      </c>
      <c r="G21" s="56">
        <f>SUM(G17:G20)</f>
        <v>13</v>
      </c>
      <c r="H21" s="57">
        <f>SUM(H17:H20)</f>
        <v>13</v>
      </c>
      <c r="I21" s="46">
        <f>SUM(I17:I20)</f>
        <v>11</v>
      </c>
      <c r="J21" s="22"/>
      <c r="K21" s="22"/>
      <c r="L21" s="22"/>
    </row>
    <row r="22" spans="1:12" ht="13.5" thickBot="1" x14ac:dyDescent="0.35">
      <c r="A22" s="58"/>
      <c r="B22" s="59"/>
      <c r="C22" s="59"/>
      <c r="D22" s="59"/>
      <c r="E22" s="59"/>
      <c r="F22" s="58"/>
      <c r="G22" s="58"/>
      <c r="H22" s="58"/>
      <c r="I22" s="58"/>
      <c r="J22" s="22"/>
      <c r="K22" s="22"/>
      <c r="L22" s="22"/>
    </row>
    <row r="23" spans="1:12" ht="26.5" customHeight="1" x14ac:dyDescent="0.3">
      <c r="A23" s="60"/>
      <c r="B23" s="61" t="s">
        <v>41</v>
      </c>
      <c r="C23" s="61"/>
      <c r="D23" s="61"/>
      <c r="E23" s="61"/>
      <c r="F23" s="61"/>
      <c r="G23" s="61"/>
      <c r="H23" s="61"/>
      <c r="I23" s="61"/>
      <c r="J23" s="22"/>
      <c r="K23" s="22"/>
      <c r="L23" s="22"/>
    </row>
    <row r="24" spans="1:12" x14ac:dyDescent="0.3">
      <c r="A24" s="52"/>
      <c r="B24" s="62"/>
      <c r="C24" s="62"/>
      <c r="D24" s="62"/>
      <c r="E24" s="62"/>
      <c r="F24" s="51" t="s">
        <v>2</v>
      </c>
      <c r="G24" s="51"/>
      <c r="H24" s="51"/>
      <c r="I24" s="51"/>
      <c r="J24" s="22"/>
      <c r="K24" s="22"/>
      <c r="L24" s="22"/>
    </row>
    <row r="25" spans="1:12" x14ac:dyDescent="0.3">
      <c r="A25" s="52"/>
      <c r="B25" s="36" t="s">
        <v>3</v>
      </c>
      <c r="C25" s="36" t="s">
        <v>4</v>
      </c>
      <c r="D25" s="36" t="s">
        <v>5</v>
      </c>
      <c r="E25" s="37" t="s">
        <v>6</v>
      </c>
      <c r="F25" s="38" t="s">
        <v>7</v>
      </c>
      <c r="G25" s="39" t="s">
        <v>28</v>
      </c>
      <c r="H25" s="40" t="s">
        <v>8</v>
      </c>
      <c r="I25" s="37" t="s">
        <v>9</v>
      </c>
      <c r="J25" s="22"/>
      <c r="K25" s="22"/>
      <c r="L25" s="22"/>
    </row>
    <row r="26" spans="1:12" ht="52" x14ac:dyDescent="0.3">
      <c r="A26" s="24" t="s">
        <v>42</v>
      </c>
      <c r="B26" s="4" t="s">
        <v>43</v>
      </c>
      <c r="C26" s="3" t="s">
        <v>44</v>
      </c>
      <c r="D26" s="4" t="s">
        <v>117</v>
      </c>
      <c r="E26" s="3" t="s">
        <v>118</v>
      </c>
      <c r="F26" s="9">
        <v>3</v>
      </c>
      <c r="G26" s="9">
        <v>0</v>
      </c>
      <c r="H26" s="10">
        <v>0</v>
      </c>
      <c r="I26" s="9">
        <v>0</v>
      </c>
      <c r="J26" s="22"/>
      <c r="K26" s="22"/>
      <c r="L26" s="22"/>
    </row>
    <row r="27" spans="1:12" ht="52" x14ac:dyDescent="0.3">
      <c r="A27" s="24" t="s">
        <v>45</v>
      </c>
      <c r="B27" s="4" t="s">
        <v>46</v>
      </c>
      <c r="C27" s="4" t="s">
        <v>44</v>
      </c>
      <c r="D27" s="4" t="s">
        <v>117</v>
      </c>
      <c r="E27" s="3" t="s">
        <v>118</v>
      </c>
      <c r="F27" s="9">
        <v>3</v>
      </c>
      <c r="G27" s="9">
        <v>3</v>
      </c>
      <c r="H27" s="10">
        <v>0</v>
      </c>
      <c r="I27" s="9">
        <v>3</v>
      </c>
      <c r="J27" s="22"/>
      <c r="K27" s="22"/>
      <c r="L27" s="22"/>
    </row>
    <row r="28" spans="1:12" ht="260.5" thickBot="1" x14ac:dyDescent="0.35">
      <c r="A28" s="24" t="s">
        <v>47</v>
      </c>
      <c r="B28" s="4" t="s">
        <v>48</v>
      </c>
      <c r="C28" s="3" t="s">
        <v>49</v>
      </c>
      <c r="D28" s="4" t="s">
        <v>117</v>
      </c>
      <c r="E28" s="3" t="s">
        <v>119</v>
      </c>
      <c r="F28" s="9">
        <v>3</v>
      </c>
      <c r="G28" s="9">
        <v>0</v>
      </c>
      <c r="H28" s="10">
        <v>0</v>
      </c>
      <c r="I28" s="9">
        <v>0</v>
      </c>
      <c r="J28" s="22"/>
      <c r="K28" s="22"/>
      <c r="L28" s="22"/>
    </row>
    <row r="29" spans="1:12" ht="260" x14ac:dyDescent="0.3">
      <c r="A29" s="24" t="s">
        <v>50</v>
      </c>
      <c r="B29" s="4" t="s">
        <v>51</v>
      </c>
      <c r="C29" s="4" t="s">
        <v>49</v>
      </c>
      <c r="D29" s="4" t="s">
        <v>117</v>
      </c>
      <c r="E29" s="3" t="s">
        <v>119</v>
      </c>
      <c r="F29" s="9">
        <v>3</v>
      </c>
      <c r="G29" s="9">
        <v>3</v>
      </c>
      <c r="H29" s="10">
        <v>0</v>
      </c>
      <c r="I29" s="9">
        <v>3</v>
      </c>
      <c r="J29" s="22"/>
      <c r="K29" s="22"/>
      <c r="L29" s="22"/>
    </row>
    <row r="30" spans="1:12" ht="15.75" customHeight="1" thickBot="1" x14ac:dyDescent="0.35">
      <c r="A30" s="63" t="s">
        <v>26</v>
      </c>
      <c r="B30" s="64"/>
      <c r="C30" s="64"/>
      <c r="D30" s="64"/>
      <c r="E30" s="65"/>
      <c r="F30" s="56">
        <v>6</v>
      </c>
      <c r="G30" s="56">
        <f>SUM(G26:G29)</f>
        <v>6</v>
      </c>
      <c r="H30" s="57">
        <v>0</v>
      </c>
      <c r="I30" s="46">
        <f>SUM(I26:I29)</f>
        <v>6</v>
      </c>
      <c r="J30" s="22"/>
      <c r="K30" s="22"/>
      <c r="L30" s="22"/>
    </row>
    <row r="31" spans="1:12" x14ac:dyDescent="0.3">
      <c r="A31" s="66"/>
      <c r="B31" s="66"/>
      <c r="C31" s="66"/>
      <c r="D31" s="66"/>
      <c r="E31" s="66"/>
      <c r="F31" s="58"/>
      <c r="G31" s="58"/>
      <c r="H31" s="58"/>
      <c r="I31" s="58"/>
      <c r="J31" s="22"/>
      <c r="K31" s="22"/>
      <c r="L31" s="22"/>
    </row>
    <row r="32" spans="1:12" ht="18.75" customHeight="1" x14ac:dyDescent="0.3">
      <c r="A32" s="61" t="s">
        <v>120</v>
      </c>
      <c r="B32" s="61"/>
      <c r="C32" s="61"/>
      <c r="D32" s="61"/>
      <c r="E32" s="61"/>
      <c r="F32" s="61"/>
      <c r="G32" s="61"/>
      <c r="H32" s="61"/>
      <c r="I32" s="61"/>
      <c r="J32" s="22"/>
      <c r="K32" s="22"/>
      <c r="L32" s="22"/>
    </row>
    <row r="33" spans="1:12" x14ac:dyDescent="0.3">
      <c r="A33" s="67"/>
      <c r="B33" s="68"/>
      <c r="C33" s="68"/>
      <c r="D33" s="68"/>
      <c r="E33" s="69"/>
      <c r="F33" s="51" t="s">
        <v>2</v>
      </c>
      <c r="G33" s="51"/>
      <c r="H33" s="51"/>
      <c r="I33" s="51"/>
      <c r="J33" s="22"/>
      <c r="K33" s="22"/>
      <c r="L33" s="22"/>
    </row>
    <row r="34" spans="1:12" x14ac:dyDescent="0.3">
      <c r="A34" s="52"/>
      <c r="B34" s="36" t="s">
        <v>3</v>
      </c>
      <c r="C34" s="36" t="s">
        <v>4</v>
      </c>
      <c r="D34" s="36" t="s">
        <v>5</v>
      </c>
      <c r="E34" s="37" t="s">
        <v>6</v>
      </c>
      <c r="F34" s="38" t="s">
        <v>7</v>
      </c>
      <c r="G34" s="39" t="s">
        <v>28</v>
      </c>
      <c r="H34" s="40" t="s">
        <v>8</v>
      </c>
      <c r="I34" s="37" t="s">
        <v>9</v>
      </c>
      <c r="J34" s="22"/>
      <c r="K34" s="22"/>
      <c r="L34" s="22"/>
    </row>
    <row r="35" spans="1:12" ht="82.75" customHeight="1" x14ac:dyDescent="0.3">
      <c r="A35" s="28">
        <v>14</v>
      </c>
      <c r="B35" s="3" t="s">
        <v>52</v>
      </c>
      <c r="C35" s="3" t="s">
        <v>53</v>
      </c>
      <c r="D35" s="3" t="s">
        <v>54</v>
      </c>
      <c r="E35" s="3" t="s">
        <v>55</v>
      </c>
      <c r="F35" s="70">
        <v>3</v>
      </c>
      <c r="G35" s="70">
        <v>3</v>
      </c>
      <c r="H35" s="70">
        <v>3</v>
      </c>
      <c r="I35" s="71">
        <v>3</v>
      </c>
      <c r="J35" s="26"/>
      <c r="K35" s="22"/>
      <c r="L35" s="22"/>
    </row>
    <row r="36" spans="1:12" ht="26" x14ac:dyDescent="0.3">
      <c r="A36" s="29"/>
      <c r="B36" s="3" t="s">
        <v>56</v>
      </c>
      <c r="C36" s="3" t="s">
        <v>57</v>
      </c>
      <c r="D36" s="3" t="s">
        <v>54</v>
      </c>
      <c r="E36" s="3" t="s">
        <v>58</v>
      </c>
      <c r="F36" s="72"/>
      <c r="G36" s="72">
        <v>1</v>
      </c>
      <c r="H36" s="72">
        <v>0</v>
      </c>
      <c r="I36" s="71"/>
      <c r="J36" s="26"/>
      <c r="K36" s="22"/>
      <c r="L36" s="22"/>
    </row>
    <row r="37" spans="1:12" ht="26" x14ac:dyDescent="0.3">
      <c r="A37" s="29"/>
      <c r="B37" s="4" t="s">
        <v>59</v>
      </c>
      <c r="C37" s="4" t="s">
        <v>60</v>
      </c>
      <c r="D37" s="4" t="s">
        <v>54</v>
      </c>
      <c r="E37" s="4" t="s">
        <v>61</v>
      </c>
      <c r="F37" s="72"/>
      <c r="G37" s="72">
        <v>1</v>
      </c>
      <c r="H37" s="72">
        <v>0</v>
      </c>
      <c r="I37" s="71"/>
      <c r="J37" s="22"/>
      <c r="K37" s="22"/>
      <c r="L37" s="22"/>
    </row>
    <row r="38" spans="1:12" ht="52" x14ac:dyDescent="0.3">
      <c r="A38" s="29"/>
      <c r="B38" s="3" t="s">
        <v>62</v>
      </c>
      <c r="C38" s="3" t="s">
        <v>63</v>
      </c>
      <c r="D38" s="3" t="s">
        <v>64</v>
      </c>
      <c r="E38" s="3" t="s">
        <v>65</v>
      </c>
      <c r="F38" s="72"/>
      <c r="G38" s="72">
        <v>1</v>
      </c>
      <c r="H38" s="72">
        <v>0</v>
      </c>
      <c r="I38" s="71"/>
      <c r="J38" s="22"/>
      <c r="K38" s="22"/>
      <c r="L38" s="22"/>
    </row>
    <row r="39" spans="1:12" ht="39" x14ac:dyDescent="0.3">
      <c r="A39" s="29"/>
      <c r="B39" s="4" t="s">
        <v>66</v>
      </c>
      <c r="C39" s="4" t="s">
        <v>67</v>
      </c>
      <c r="D39" s="4" t="s">
        <v>54</v>
      </c>
      <c r="E39" s="4" t="s">
        <v>68</v>
      </c>
      <c r="F39" s="72"/>
      <c r="G39" s="72">
        <v>1</v>
      </c>
      <c r="H39" s="72">
        <v>0</v>
      </c>
      <c r="I39" s="71"/>
      <c r="J39" s="22"/>
      <c r="K39" s="22"/>
      <c r="L39" s="22"/>
    </row>
    <row r="40" spans="1:12" ht="39" x14ac:dyDescent="0.3">
      <c r="A40" s="29"/>
      <c r="B40" s="3" t="s">
        <v>69</v>
      </c>
      <c r="C40" s="3" t="s">
        <v>70</v>
      </c>
      <c r="D40" s="3" t="s">
        <v>17</v>
      </c>
      <c r="E40" s="5" t="s">
        <v>121</v>
      </c>
      <c r="F40" s="72"/>
      <c r="G40" s="72">
        <v>1</v>
      </c>
      <c r="H40" s="72">
        <v>0</v>
      </c>
      <c r="I40" s="71"/>
      <c r="J40" s="22"/>
      <c r="K40" s="22"/>
      <c r="L40" s="22"/>
    </row>
    <row r="41" spans="1:12" ht="52" x14ac:dyDescent="0.3">
      <c r="A41" s="29"/>
      <c r="B41" s="3" t="s">
        <v>71</v>
      </c>
      <c r="C41" s="3" t="s">
        <v>72</v>
      </c>
      <c r="D41" s="3" t="s">
        <v>17</v>
      </c>
      <c r="E41" s="3" t="s">
        <v>73</v>
      </c>
      <c r="F41" s="72"/>
      <c r="G41" s="72">
        <v>2</v>
      </c>
      <c r="H41" s="72">
        <v>0</v>
      </c>
      <c r="I41" s="71"/>
      <c r="J41" s="22"/>
      <c r="K41" s="22"/>
      <c r="L41" s="22"/>
    </row>
    <row r="42" spans="1:12" ht="52.5" thickBot="1" x14ac:dyDescent="0.35">
      <c r="A42" s="29"/>
      <c r="B42" s="15" t="s">
        <v>74</v>
      </c>
      <c r="C42" s="15" t="s">
        <v>75</v>
      </c>
      <c r="D42" s="15" t="s">
        <v>76</v>
      </c>
      <c r="E42" s="15" t="s">
        <v>122</v>
      </c>
      <c r="F42" s="72"/>
      <c r="G42" s="72">
        <v>2</v>
      </c>
      <c r="H42" s="72">
        <v>0</v>
      </c>
      <c r="I42" s="71"/>
      <c r="J42" s="22"/>
      <c r="K42" s="22"/>
      <c r="L42" s="22"/>
    </row>
    <row r="43" spans="1:12" ht="52.5" thickBot="1" x14ac:dyDescent="0.35">
      <c r="A43" s="30"/>
      <c r="B43" s="16" t="s">
        <v>77</v>
      </c>
      <c r="C43" s="16" t="s">
        <v>78</v>
      </c>
      <c r="D43" s="16" t="s">
        <v>17</v>
      </c>
      <c r="E43" s="16" t="s">
        <v>79</v>
      </c>
      <c r="F43" s="73"/>
      <c r="G43" s="73">
        <v>1</v>
      </c>
      <c r="H43" s="73">
        <v>0</v>
      </c>
      <c r="I43" s="71"/>
      <c r="J43" s="22"/>
      <c r="K43" s="22"/>
      <c r="L43" s="22"/>
    </row>
    <row r="44" spans="1:12" ht="13.5" thickBot="1" x14ac:dyDescent="0.35">
      <c r="A44" s="74" t="s">
        <v>26</v>
      </c>
      <c r="B44" s="74"/>
      <c r="C44" s="74"/>
      <c r="D44" s="74"/>
      <c r="E44" s="75"/>
      <c r="F44" s="76">
        <f>SUM(F35:F43)</f>
        <v>3</v>
      </c>
      <c r="G44" s="76">
        <v>3</v>
      </c>
      <c r="H44" s="77">
        <f>SUM(H35:H43)</f>
        <v>3</v>
      </c>
      <c r="I44" s="46">
        <f>SUM(I35:I43)</f>
        <v>3</v>
      </c>
      <c r="J44" s="22"/>
      <c r="K44" s="22"/>
      <c r="L44" s="22"/>
    </row>
    <row r="45" spans="1:12" ht="17.5" customHeight="1" x14ac:dyDescent="0.3">
      <c r="A45" s="78"/>
      <c r="B45" s="78"/>
      <c r="C45" s="78"/>
      <c r="D45" s="78"/>
      <c r="E45" s="79"/>
      <c r="F45" s="80"/>
      <c r="G45" s="80"/>
      <c r="H45" s="80"/>
      <c r="I45" s="81"/>
      <c r="J45" s="22"/>
      <c r="K45" s="22"/>
      <c r="L45" s="22"/>
    </row>
    <row r="46" spans="1:12" ht="31.75" customHeight="1" x14ac:dyDescent="0.3">
      <c r="A46" s="61" t="s">
        <v>80</v>
      </c>
      <c r="B46" s="61"/>
      <c r="C46" s="61"/>
      <c r="D46" s="61"/>
      <c r="E46" s="61"/>
      <c r="F46" s="61"/>
      <c r="G46" s="61"/>
      <c r="H46" s="61"/>
      <c r="I46" s="61"/>
      <c r="J46" s="22"/>
      <c r="K46" s="22"/>
      <c r="L46" s="22"/>
    </row>
    <row r="47" spans="1:12" x14ac:dyDescent="0.3">
      <c r="A47" s="67"/>
      <c r="B47" s="68"/>
      <c r="C47" s="68"/>
      <c r="D47" s="68"/>
      <c r="E47" s="69"/>
      <c r="F47" s="82" t="s">
        <v>2</v>
      </c>
      <c r="G47" s="83"/>
      <c r="H47" s="83"/>
      <c r="I47" s="83"/>
      <c r="J47" s="22"/>
      <c r="K47" s="22"/>
      <c r="L47" s="22"/>
    </row>
    <row r="48" spans="1:12" x14ac:dyDescent="0.3">
      <c r="A48" s="52"/>
      <c r="B48" s="36" t="s">
        <v>3</v>
      </c>
      <c r="C48" s="36" t="s">
        <v>4</v>
      </c>
      <c r="D48" s="36" t="s">
        <v>5</v>
      </c>
      <c r="E48" s="37" t="s">
        <v>6</v>
      </c>
      <c r="F48" s="84" t="s">
        <v>7</v>
      </c>
      <c r="G48" s="36" t="s">
        <v>28</v>
      </c>
      <c r="H48" s="85" t="s">
        <v>8</v>
      </c>
      <c r="I48" s="37" t="s">
        <v>9</v>
      </c>
      <c r="J48" s="22"/>
      <c r="K48" s="22"/>
      <c r="L48" s="22"/>
    </row>
    <row r="49" spans="1:12" ht="104" x14ac:dyDescent="0.3">
      <c r="A49" s="24">
        <v>15</v>
      </c>
      <c r="B49" s="3" t="s">
        <v>81</v>
      </c>
      <c r="C49" s="3" t="s">
        <v>82</v>
      </c>
      <c r="D49" s="11" t="s">
        <v>17</v>
      </c>
      <c r="E49" s="5" t="s">
        <v>83</v>
      </c>
      <c r="F49" s="9">
        <v>1</v>
      </c>
      <c r="G49" s="9">
        <v>1</v>
      </c>
      <c r="H49" s="10">
        <v>1</v>
      </c>
      <c r="I49" s="9">
        <v>1</v>
      </c>
      <c r="J49" s="22"/>
      <c r="K49" s="22"/>
      <c r="L49" s="22"/>
    </row>
    <row r="50" spans="1:12" ht="65" x14ac:dyDescent="0.3">
      <c r="A50" s="24">
        <v>16</v>
      </c>
      <c r="B50" s="3" t="s">
        <v>84</v>
      </c>
      <c r="C50" s="4" t="s">
        <v>82</v>
      </c>
      <c r="D50" s="11" t="s">
        <v>17</v>
      </c>
      <c r="E50" s="3" t="s">
        <v>123</v>
      </c>
      <c r="F50" s="9">
        <v>3</v>
      </c>
      <c r="G50" s="9">
        <v>3</v>
      </c>
      <c r="H50" s="10">
        <v>3</v>
      </c>
      <c r="I50" s="9">
        <v>3</v>
      </c>
      <c r="J50" s="22"/>
      <c r="K50" s="22"/>
      <c r="L50" s="22"/>
    </row>
    <row r="51" spans="1:12" ht="52.5" thickBot="1" x14ac:dyDescent="0.35">
      <c r="A51" s="25">
        <v>17</v>
      </c>
      <c r="B51" s="17" t="s">
        <v>85</v>
      </c>
      <c r="C51" s="17" t="s">
        <v>86</v>
      </c>
      <c r="D51" s="18" t="s">
        <v>87</v>
      </c>
      <c r="E51" s="19" t="s">
        <v>124</v>
      </c>
      <c r="F51" s="14">
        <v>2</v>
      </c>
      <c r="G51" s="14">
        <v>2</v>
      </c>
      <c r="H51" s="115">
        <v>2</v>
      </c>
      <c r="I51" s="14">
        <v>2</v>
      </c>
      <c r="J51" s="22"/>
      <c r="K51" s="22"/>
      <c r="L51" s="22"/>
    </row>
    <row r="52" spans="1:12" ht="15" customHeight="1" thickBot="1" x14ac:dyDescent="0.35">
      <c r="A52" s="86" t="s">
        <v>26</v>
      </c>
      <c r="B52" s="87"/>
      <c r="C52" s="87"/>
      <c r="D52" s="87"/>
      <c r="E52" s="88"/>
      <c r="F52" s="89">
        <f t="shared" ref="F52:H52" si="0">SUM(F49:F51)</f>
        <v>6</v>
      </c>
      <c r="G52" s="89">
        <f t="shared" si="0"/>
        <v>6</v>
      </c>
      <c r="H52" s="90">
        <f t="shared" si="0"/>
        <v>6</v>
      </c>
      <c r="I52" s="89">
        <f>SUM(I49:I51)</f>
        <v>6</v>
      </c>
      <c r="J52" s="22"/>
      <c r="K52" s="22"/>
      <c r="L52" s="22"/>
    </row>
    <row r="53" spans="1:12" ht="13.5" thickBot="1" x14ac:dyDescent="0.35">
      <c r="A53" s="58"/>
      <c r="B53" s="81"/>
      <c r="C53" s="81"/>
      <c r="D53" s="81"/>
      <c r="E53" s="81"/>
      <c r="F53" s="81"/>
      <c r="G53" s="81"/>
      <c r="H53" s="81"/>
      <c r="I53" s="81"/>
      <c r="J53" s="22"/>
      <c r="K53" s="22"/>
      <c r="L53" s="22"/>
    </row>
    <row r="54" spans="1:12" ht="28.5" customHeight="1" thickBot="1" x14ac:dyDescent="0.35">
      <c r="A54" s="91" t="s">
        <v>88</v>
      </c>
      <c r="B54" s="92"/>
      <c r="C54" s="92"/>
      <c r="D54" s="92"/>
      <c r="E54" s="92"/>
      <c r="F54" s="93"/>
      <c r="G54" s="93"/>
      <c r="H54" s="93"/>
      <c r="I54" s="94"/>
      <c r="J54" s="22"/>
      <c r="K54" s="22"/>
      <c r="L54" s="22"/>
    </row>
    <row r="55" spans="1:12" ht="15" customHeight="1" x14ac:dyDescent="0.3">
      <c r="A55" s="67"/>
      <c r="B55" s="68"/>
      <c r="C55" s="68"/>
      <c r="D55" s="68"/>
      <c r="E55" s="69"/>
      <c r="F55" s="51" t="s">
        <v>2</v>
      </c>
      <c r="G55" s="51"/>
      <c r="H55" s="51"/>
      <c r="I55" s="51"/>
      <c r="J55" s="22"/>
      <c r="K55" s="22"/>
      <c r="L55" s="22"/>
    </row>
    <row r="56" spans="1:12" x14ac:dyDescent="0.3">
      <c r="A56" s="52"/>
      <c r="B56" s="36" t="s">
        <v>3</v>
      </c>
      <c r="C56" s="36" t="s">
        <v>4</v>
      </c>
      <c r="D56" s="36" t="s">
        <v>5</v>
      </c>
      <c r="E56" s="37" t="s">
        <v>6</v>
      </c>
      <c r="F56" s="38" t="s">
        <v>7</v>
      </c>
      <c r="G56" s="39" t="s">
        <v>28</v>
      </c>
      <c r="H56" s="40" t="s">
        <v>8</v>
      </c>
      <c r="I56" s="37" t="s">
        <v>9</v>
      </c>
      <c r="J56" s="22"/>
      <c r="K56" s="22"/>
      <c r="L56" s="22"/>
    </row>
    <row r="57" spans="1:12" ht="65.5" thickBot="1" x14ac:dyDescent="0.35">
      <c r="A57" s="27">
        <v>18</v>
      </c>
      <c r="B57" s="15" t="s">
        <v>89</v>
      </c>
      <c r="C57" s="15" t="s">
        <v>90</v>
      </c>
      <c r="D57" s="15" t="s">
        <v>125</v>
      </c>
      <c r="E57" s="95" t="s">
        <v>91</v>
      </c>
      <c r="F57" s="14">
        <v>2</v>
      </c>
      <c r="G57" s="14">
        <v>2</v>
      </c>
      <c r="H57" s="115">
        <v>2</v>
      </c>
      <c r="I57" s="9">
        <v>2</v>
      </c>
      <c r="J57" s="22"/>
      <c r="K57" s="22"/>
      <c r="L57" s="22"/>
    </row>
    <row r="58" spans="1:12" ht="13.5" thickBot="1" x14ac:dyDescent="0.35">
      <c r="A58" s="96" t="s">
        <v>26</v>
      </c>
      <c r="B58" s="97"/>
      <c r="C58" s="97"/>
      <c r="D58" s="97"/>
      <c r="E58" s="97"/>
      <c r="F58" s="41">
        <v>2</v>
      </c>
      <c r="G58" s="41">
        <v>2</v>
      </c>
      <c r="H58" s="41">
        <v>2</v>
      </c>
      <c r="I58" s="41">
        <v>2</v>
      </c>
      <c r="J58" s="22"/>
      <c r="K58" s="22"/>
      <c r="L58" s="22"/>
    </row>
    <row r="59" spans="1:12" x14ac:dyDescent="0.3">
      <c r="A59" s="58"/>
      <c r="B59" s="59"/>
      <c r="C59" s="59"/>
      <c r="D59" s="98"/>
      <c r="E59" s="98"/>
      <c r="F59" s="58"/>
      <c r="G59" s="58"/>
      <c r="H59" s="58"/>
      <c r="I59" s="58"/>
      <c r="J59" s="22"/>
      <c r="K59" s="22"/>
      <c r="L59" s="22"/>
    </row>
    <row r="60" spans="1:12" ht="37" customHeight="1" x14ac:dyDescent="0.3">
      <c r="A60" s="61" t="s">
        <v>92</v>
      </c>
      <c r="B60" s="61"/>
      <c r="C60" s="61"/>
      <c r="D60" s="61"/>
      <c r="E60" s="61"/>
      <c r="F60" s="61"/>
      <c r="G60" s="61"/>
      <c r="H60" s="61"/>
      <c r="I60" s="61"/>
      <c r="J60" s="22"/>
      <c r="K60" s="22"/>
      <c r="L60" s="22"/>
    </row>
    <row r="61" spans="1:12" ht="19.399999999999999" customHeight="1" x14ac:dyDescent="0.3">
      <c r="A61" s="67"/>
      <c r="B61" s="68"/>
      <c r="C61" s="68"/>
      <c r="D61" s="68"/>
      <c r="E61" s="69"/>
      <c r="F61" s="99" t="s">
        <v>2</v>
      </c>
      <c r="G61" s="99"/>
      <c r="H61" s="99"/>
      <c r="I61" s="99"/>
      <c r="J61" s="22"/>
      <c r="K61" s="22"/>
      <c r="L61" s="22"/>
    </row>
    <row r="62" spans="1:12" ht="19.399999999999999" customHeight="1" x14ac:dyDescent="0.3">
      <c r="A62" s="52"/>
      <c r="B62" s="36" t="s">
        <v>3</v>
      </c>
      <c r="C62" s="36" t="s">
        <v>4</v>
      </c>
      <c r="D62" s="36" t="s">
        <v>5</v>
      </c>
      <c r="E62" s="37" t="s">
        <v>6</v>
      </c>
      <c r="F62" s="38" t="s">
        <v>7</v>
      </c>
      <c r="G62" s="39" t="s">
        <v>28</v>
      </c>
      <c r="H62" s="40" t="s">
        <v>8</v>
      </c>
      <c r="I62" s="37" t="s">
        <v>9</v>
      </c>
      <c r="J62" s="22"/>
      <c r="K62" s="22"/>
      <c r="L62" s="22"/>
    </row>
    <row r="63" spans="1:12" ht="65" x14ac:dyDescent="0.3">
      <c r="A63" s="111">
        <v>19</v>
      </c>
      <c r="B63" s="3" t="s">
        <v>93</v>
      </c>
      <c r="C63" s="3" t="s">
        <v>94</v>
      </c>
      <c r="D63" s="3" t="s">
        <v>95</v>
      </c>
      <c r="E63" s="20" t="s">
        <v>96</v>
      </c>
      <c r="F63" s="9">
        <v>5</v>
      </c>
      <c r="G63" s="9">
        <v>5</v>
      </c>
      <c r="H63" s="9">
        <v>5</v>
      </c>
      <c r="I63" s="9">
        <v>5</v>
      </c>
      <c r="J63" s="22"/>
      <c r="K63" s="22"/>
      <c r="L63" s="22"/>
    </row>
    <row r="64" spans="1:12" ht="91" x14ac:dyDescent="0.3">
      <c r="A64" s="111">
        <v>20</v>
      </c>
      <c r="B64" s="5" t="s">
        <v>126</v>
      </c>
      <c r="C64" s="12" t="s">
        <v>97</v>
      </c>
      <c r="D64" s="5" t="s">
        <v>127</v>
      </c>
      <c r="E64" s="5" t="s">
        <v>128</v>
      </c>
      <c r="F64" s="13">
        <v>1</v>
      </c>
      <c r="G64" s="13">
        <v>1</v>
      </c>
      <c r="H64" s="13">
        <v>1</v>
      </c>
      <c r="I64" s="13">
        <v>1</v>
      </c>
      <c r="J64" s="22"/>
      <c r="K64" s="22"/>
      <c r="L64" s="22"/>
    </row>
    <row r="65" spans="1:12" ht="14.5" customHeight="1" x14ac:dyDescent="0.3">
      <c r="A65" s="100" t="s">
        <v>26</v>
      </c>
      <c r="B65" s="101"/>
      <c r="C65" s="101"/>
      <c r="D65" s="101"/>
      <c r="E65" s="112"/>
      <c r="F65" s="46">
        <v>6</v>
      </c>
      <c r="G65" s="46">
        <v>6</v>
      </c>
      <c r="H65" s="46">
        <v>6</v>
      </c>
      <c r="I65" s="46">
        <v>6</v>
      </c>
      <c r="J65" s="22"/>
      <c r="K65" s="22"/>
      <c r="L65" s="22"/>
    </row>
    <row r="66" spans="1:12" ht="13.5" thickBot="1" x14ac:dyDescent="0.35">
      <c r="A66" s="58"/>
      <c r="B66" s="81"/>
      <c r="C66" s="81"/>
      <c r="D66" s="81"/>
      <c r="E66" s="81"/>
      <c r="F66" s="81"/>
      <c r="G66" s="81"/>
      <c r="H66" s="81"/>
      <c r="I66" s="81"/>
      <c r="J66" s="22"/>
      <c r="K66" s="22"/>
      <c r="L66" s="22"/>
    </row>
    <row r="67" spans="1:12" x14ac:dyDescent="0.3">
      <c r="A67" s="58"/>
      <c r="B67" s="81"/>
      <c r="C67" s="81"/>
      <c r="D67" s="102" t="s">
        <v>98</v>
      </c>
      <c r="E67" s="103"/>
      <c r="F67" s="104">
        <f>SUM(F13,F21,F30,F44,F52,F57,F65)</f>
        <v>69</v>
      </c>
      <c r="G67" s="104">
        <f>SUM(G13,G21,G30,G44,G52,G57,G65)</f>
        <v>66</v>
      </c>
      <c r="H67" s="105">
        <f>SUM(H13,H21,H30,H44,H52,H57,H65)</f>
        <v>52</v>
      </c>
      <c r="I67" s="105">
        <f>SUM(I13,I21,I30,I44,I52,I57,I65)</f>
        <v>59</v>
      </c>
      <c r="J67" s="22"/>
      <c r="K67" s="22"/>
      <c r="L67" s="22"/>
    </row>
    <row r="68" spans="1:12" ht="13.5" thickBot="1" x14ac:dyDescent="0.35">
      <c r="A68" s="58"/>
      <c r="B68" s="81"/>
      <c r="C68" s="81"/>
      <c r="D68" s="106" t="s">
        <v>99</v>
      </c>
      <c r="E68" s="107"/>
      <c r="F68" s="108">
        <f>SUM(F5,F6,F7,F8,F9,F50)</f>
        <v>26</v>
      </c>
      <c r="G68" s="108">
        <f>SUM(G5,G6,G7,G8,G9,G50)</f>
        <v>26</v>
      </c>
      <c r="H68" s="109">
        <f>SUM(H5,H6,H7,H8,H9,H50)</f>
        <v>21</v>
      </c>
      <c r="I68" s="109">
        <f>SUM(I5,I6,I7,I8,I9,I50)</f>
        <v>21</v>
      </c>
      <c r="J68" s="22"/>
      <c r="K68" s="22"/>
      <c r="L68" s="22"/>
    </row>
    <row r="69" spans="1:12" x14ac:dyDescent="0.3">
      <c r="A69" s="58"/>
      <c r="B69" s="81"/>
      <c r="C69" s="81"/>
      <c r="D69" s="81"/>
      <c r="E69" s="81"/>
      <c r="F69" s="110">
        <f>F68/F67</f>
        <v>0.37681159420289856</v>
      </c>
      <c r="G69" s="110">
        <f>G68/G67</f>
        <v>0.39393939393939392</v>
      </c>
      <c r="H69" s="110">
        <f>H68/H67</f>
        <v>0.40384615384615385</v>
      </c>
      <c r="I69" s="110">
        <f>I68/I67</f>
        <v>0.3559322033898305</v>
      </c>
    </row>
  </sheetData>
  <mergeCells count="34">
    <mergeCell ref="A30:D30"/>
    <mergeCell ref="A1:I1"/>
    <mergeCell ref="A2:I2"/>
    <mergeCell ref="A3:E3"/>
    <mergeCell ref="F3:I3"/>
    <mergeCell ref="B13:D13"/>
    <mergeCell ref="A14:I14"/>
    <mergeCell ref="A15:E15"/>
    <mergeCell ref="F15:I15"/>
    <mergeCell ref="A21:D21"/>
    <mergeCell ref="B23:I23"/>
    <mergeCell ref="F24:I24"/>
    <mergeCell ref="A32:I32"/>
    <mergeCell ref="A33:D33"/>
    <mergeCell ref="F33:I33"/>
    <mergeCell ref="F35:F43"/>
    <mergeCell ref="G35:G43"/>
    <mergeCell ref="H35:H43"/>
    <mergeCell ref="I35:I43"/>
    <mergeCell ref="A35:A43"/>
    <mergeCell ref="A54:I54"/>
    <mergeCell ref="A55:D55"/>
    <mergeCell ref="F55:I55"/>
    <mergeCell ref="A58:E58"/>
    <mergeCell ref="A60:I60"/>
    <mergeCell ref="A61:D61"/>
    <mergeCell ref="F61:I61"/>
    <mergeCell ref="A44:D44"/>
    <mergeCell ref="A45:D45"/>
    <mergeCell ref="A46:I46"/>
    <mergeCell ref="A47:D47"/>
    <mergeCell ref="F47:I47"/>
    <mergeCell ref="A52:E52"/>
    <mergeCell ref="A65:E6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90cb131-3ba4-47a9-9ae5-c83a9509f493" xsi:nil="true"/>
    <lcf76f155ced4ddcb4097134ff3c332f xmlns="b1173cfb-bd62-4205-8586-bb9c1bf9557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4E3D78D30F3843953692659705523B" ma:contentTypeVersion="18" ma:contentTypeDescription="Create a new document." ma:contentTypeScope="" ma:versionID="04bd8017afe8c0b172c4cd8e03455fe6">
  <xsd:schema xmlns:xsd="http://www.w3.org/2001/XMLSchema" xmlns:xs="http://www.w3.org/2001/XMLSchema" xmlns:p="http://schemas.microsoft.com/office/2006/metadata/properties" xmlns:ns2="b1173cfb-bd62-4205-8586-bb9c1bf95570" xmlns:ns3="a90cb131-3ba4-47a9-9ae5-c83a9509f493" targetNamespace="http://schemas.microsoft.com/office/2006/metadata/properties" ma:root="true" ma:fieldsID="b42852fa7cf1465c463af31e9a0f56d8" ns2:_="" ns3:_="">
    <xsd:import namespace="b1173cfb-bd62-4205-8586-bb9c1bf95570"/>
    <xsd:import namespace="a90cb131-3ba4-47a9-9ae5-c83a9509f4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173cfb-bd62-4205-8586-bb9c1bf955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94c4122-ac35-440b-9c3a-af5278242c0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0cb131-3ba4-47a9-9ae5-c83a9509f4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d27d91-e2d0-404f-a6b3-fa6f3f462335}" ma:internalName="TaxCatchAll" ma:showField="CatchAllData" ma:web="a90cb131-3ba4-47a9-9ae5-c83a9509f4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373D66-B324-4E22-838A-A2BCB51033A1}">
  <ds:schemaRefs>
    <ds:schemaRef ds:uri="http://schemas.microsoft.com/office/2006/metadata/properties"/>
    <ds:schemaRef ds:uri="http://schemas.microsoft.com/office/infopath/2007/PartnerControls"/>
    <ds:schemaRef ds:uri="a90cb131-3ba4-47a9-9ae5-c83a9509f493"/>
    <ds:schemaRef ds:uri="b1173cfb-bd62-4205-8586-bb9c1bf95570"/>
  </ds:schemaRefs>
</ds:datastoreItem>
</file>

<file path=customXml/itemProps2.xml><?xml version="1.0" encoding="utf-8"?>
<ds:datastoreItem xmlns:ds="http://schemas.openxmlformats.org/officeDocument/2006/customXml" ds:itemID="{60783412-2C61-4789-BD7B-311088858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173cfb-bd62-4205-8586-bb9c1bf95570"/>
    <ds:schemaRef ds:uri="a90cb131-3ba4-47a9-9ae5-c83a9509f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5C03C-075D-43E9-B3DC-B1C56F946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Approved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Lora Ellis-Mazzaro</cp:lastModifiedBy>
  <cp:revision/>
  <dcterms:created xsi:type="dcterms:W3CDTF">2024-03-06T21:13:38Z</dcterms:created>
  <dcterms:modified xsi:type="dcterms:W3CDTF">2024-05-08T18:51:57Z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0x010100A84E3D78D30F3843953692659705523B</vt:lpwstr>
  </property>
  <property fmtid="{D5CDD505-2E9C-101B-9397-08002B2CF9AE}" pid="3" name="MediaServiceImageTags">
    <vt:lpwstr/>
  </property>
</Properties>
</file>