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zhang\Desktop\DOC FOR WEB\"/>
    </mc:Choice>
  </mc:AlternateContent>
  <workbookProtection workbookAlgorithmName="SHA-512" workbookHashValue="wE9w2SvmGKqcJzQijVxtQZS444VeM+aAw5QXIO14i377llxClM3HR34CAOpk5NZsr4IyAKtuE9Ge0loNJmU+jw==" workbookSaltValue="jAbL2R//KhOhPG01+7OhUw==" workbookSpinCount="100000" lockStructure="1"/>
  <bookViews>
    <workbookView xWindow="0" yWindow="450" windowWidth="25125" windowHeight="12885" tabRatio="886" firstSheet="1" activeTab="1"/>
  </bookViews>
  <sheets>
    <sheet name="Quartile Summary A" sheetId="1" state="hidden" r:id="rId1"/>
    <sheet name="Performance &amp; Score by Proj" sheetId="35" r:id="rId2"/>
    <sheet name="Quartile Summary" sheetId="7" state="hidden" r:id="rId3"/>
    <sheet name="1. Housing Stablity &gt; 90" sheetId="5" state="hidden" r:id="rId4"/>
    <sheet name="2. Housing Stablity &lt; 90" sheetId="6" state="hidden" r:id="rId5"/>
    <sheet name="3. Income Total" sheetId="9" state="hidden" r:id="rId6"/>
    <sheet name="4. Income Earned" sheetId="10" state="hidden" r:id="rId7"/>
    <sheet name="5. Non-Cash Benefits" sheetId="11" state="hidden" r:id="rId8"/>
    <sheet name="6. Health Insurance" sheetId="12" state="hidden" r:id="rId9"/>
    <sheet name="7. RecidivismPull " sheetId="13" state="hidden" r:id="rId10"/>
    <sheet name="8. Utilization Rate" sheetId="14" state="hidden" r:id="rId11"/>
    <sheet name="10. % Funds Awarded and Drawn" sheetId="16" state="hidden" r:id="rId12"/>
    <sheet name="11. % housing vs services" sheetId="17" state="hidden" r:id="rId13"/>
    <sheet name="14. Match to Housed Time" sheetId="20" state="hidden" r:id="rId14"/>
    <sheet name="15. Successful Housing Match" sheetId="21" state="hidden" r:id="rId15"/>
    <sheet name="25. Project Data Quality PII" sheetId="31" state="hidden" r:id="rId16"/>
    <sheet name="26. Project Start Date" sheetId="32" state="hidden" r:id="rId17"/>
    <sheet name="27. Data Quality Destination" sheetId="33" state="hidden" r:id="rId18"/>
    <sheet name="28. Data Quality Timelin" sheetId="34" state="hidden" r:id="rId19"/>
  </sheets>
  <definedNames>
    <definedName name="_xlnm.Print_Titles" localSheetId="2">'Quartile Summary'!$A:$B</definedName>
  </definedNames>
  <calcPr calcId="162913"/>
</workbook>
</file>

<file path=xl/calcChain.xml><?xml version="1.0" encoding="utf-8"?>
<calcChain xmlns="http://schemas.openxmlformats.org/spreadsheetml/2006/main">
  <c r="Q3" i="35" l="1"/>
  <c r="B11" i="14" l="1"/>
  <c r="B12" i="14"/>
  <c r="B13" i="14"/>
  <c r="B14" i="14"/>
  <c r="B15" i="14"/>
  <c r="B16" i="14"/>
  <c r="B38" i="13"/>
  <c r="B39" i="13"/>
  <c r="B40" i="13"/>
  <c r="B41" i="13"/>
  <c r="B30" i="13"/>
  <c r="B35" i="21" l="1"/>
  <c r="B7" i="9"/>
  <c r="B16" i="9"/>
  <c r="B17" i="9"/>
  <c r="B34" i="9"/>
  <c r="B8" i="9"/>
  <c r="B11" i="9"/>
  <c r="B19" i="9"/>
  <c r="B25" i="9"/>
  <c r="B24" i="9"/>
  <c r="B38" i="9"/>
  <c r="B27" i="9"/>
  <c r="B36" i="9"/>
  <c r="B30" i="9"/>
  <c r="B20" i="9"/>
  <c r="B10" i="9"/>
  <c r="B31" i="9"/>
  <c r="B22" i="9"/>
  <c r="B9" i="9"/>
  <c r="B32" i="6"/>
  <c r="B34" i="6"/>
  <c r="B40" i="6"/>
  <c r="B30" i="6"/>
  <c r="B29" i="6"/>
  <c r="B28" i="6"/>
  <c r="B27" i="6"/>
  <c r="B26" i="6"/>
  <c r="B25" i="6"/>
  <c r="B24" i="6"/>
  <c r="B38" i="6"/>
  <c r="B23" i="6"/>
  <c r="B22" i="6"/>
  <c r="B33" i="6"/>
  <c r="B21" i="6"/>
  <c r="B20" i="6"/>
  <c r="B19" i="6"/>
  <c r="B18" i="6"/>
  <c r="B7" i="5" l="1"/>
  <c r="B15" i="16" l="1"/>
  <c r="B26" i="34"/>
  <c r="AK37" i="7" l="1"/>
  <c r="AK36" i="7"/>
  <c r="AK35" i="7"/>
  <c r="AK34" i="7"/>
  <c r="AK24" i="7"/>
  <c r="AK23" i="7"/>
  <c r="AK20" i="7"/>
  <c r="AK19" i="7"/>
  <c r="AK17" i="7"/>
  <c r="AK16" i="7"/>
  <c r="AK15" i="7"/>
  <c r="AK14" i="7"/>
  <c r="AK13" i="7"/>
  <c r="AK12" i="7"/>
  <c r="AK11" i="7"/>
  <c r="AK10" i="7"/>
  <c r="AJ37" i="7"/>
  <c r="AJ36" i="7"/>
  <c r="AJ35" i="7"/>
  <c r="AJ34" i="7"/>
  <c r="AJ24" i="7"/>
  <c r="AJ23" i="7"/>
  <c r="AJ20" i="7"/>
  <c r="AJ19" i="7"/>
  <c r="AJ17" i="7"/>
  <c r="AJ16" i="7"/>
  <c r="AJ15" i="7"/>
  <c r="AJ14" i="7"/>
  <c r="AJ13" i="7"/>
  <c r="AJ12" i="7"/>
  <c r="AJ11" i="7"/>
  <c r="AJ10" i="7"/>
  <c r="AI37" i="7"/>
  <c r="AI36" i="7"/>
  <c r="AI35" i="7"/>
  <c r="AI34" i="7"/>
  <c r="AI24" i="7"/>
  <c r="AI23" i="7"/>
  <c r="AI20" i="7"/>
  <c r="AI19" i="7"/>
  <c r="AI17" i="7"/>
  <c r="AI16" i="7"/>
  <c r="AI15" i="7"/>
  <c r="AI14" i="7"/>
  <c r="AI13" i="7"/>
  <c r="AI12" i="7"/>
  <c r="AI11" i="7"/>
  <c r="AI10" i="7"/>
  <c r="AH37" i="7"/>
  <c r="AH36" i="7"/>
  <c r="AH35" i="7"/>
  <c r="AH34" i="7"/>
  <c r="AH24" i="7"/>
  <c r="AH23" i="7"/>
  <c r="AH20" i="7"/>
  <c r="AH19" i="7"/>
  <c r="AH17" i="7"/>
  <c r="AH16" i="7"/>
  <c r="AH15" i="7"/>
  <c r="AH14" i="7"/>
  <c r="AH13" i="7"/>
  <c r="AH12" i="7"/>
  <c r="AH11" i="7"/>
  <c r="AH10" i="7"/>
  <c r="AG37" i="7"/>
  <c r="AG36" i="7"/>
  <c r="AG35" i="7"/>
  <c r="AG34" i="7"/>
  <c r="AG24" i="7"/>
  <c r="AG23" i="7"/>
  <c r="AG20" i="7"/>
  <c r="AG19" i="7"/>
  <c r="AG17" i="7"/>
  <c r="AG16" i="7"/>
  <c r="AG15" i="7"/>
  <c r="AG14" i="7"/>
  <c r="AG13" i="7"/>
  <c r="AG12" i="7"/>
  <c r="AG11" i="7"/>
  <c r="AG10" i="7"/>
  <c r="AF37" i="7"/>
  <c r="AF36" i="7"/>
  <c r="AF35" i="7"/>
  <c r="AF34" i="7"/>
  <c r="AF24" i="7"/>
  <c r="AF23" i="7"/>
  <c r="AF20" i="7"/>
  <c r="AF19" i="7"/>
  <c r="AF17" i="7"/>
  <c r="AF16" i="7"/>
  <c r="AF15" i="7"/>
  <c r="AF14" i="7"/>
  <c r="AF13" i="7"/>
  <c r="AF12" i="7"/>
  <c r="AF11" i="7"/>
  <c r="AF10" i="7"/>
  <c r="AE37" i="7"/>
  <c r="AE36" i="7"/>
  <c r="AE35" i="7"/>
  <c r="AE34" i="7"/>
  <c r="AE24" i="7"/>
  <c r="AE23" i="7"/>
  <c r="AE20" i="7"/>
  <c r="AE19" i="7"/>
  <c r="AE17" i="7"/>
  <c r="AE16" i="7"/>
  <c r="AE15" i="7"/>
  <c r="AE14" i="7"/>
  <c r="AE13" i="7"/>
  <c r="AE12" i="7"/>
  <c r="AE11" i="7"/>
  <c r="AE10" i="7"/>
  <c r="AD37" i="7"/>
  <c r="AD36" i="7"/>
  <c r="AD35" i="7"/>
  <c r="AD34" i="7"/>
  <c r="AD24" i="7"/>
  <c r="AD23" i="7"/>
  <c r="AD20" i="7"/>
  <c r="AD19" i="7"/>
  <c r="AD17" i="7"/>
  <c r="AD16" i="7"/>
  <c r="AD15" i="7"/>
  <c r="AD14" i="7"/>
  <c r="AD13" i="7"/>
  <c r="AD12" i="7"/>
  <c r="AD11" i="7"/>
  <c r="AD10" i="7"/>
  <c r="AC37" i="7"/>
  <c r="AC36" i="7"/>
  <c r="AC35" i="7"/>
  <c r="AC34" i="7"/>
  <c r="AC24" i="7"/>
  <c r="AC23" i="7"/>
  <c r="AC20" i="7"/>
  <c r="AC19" i="7"/>
  <c r="AC17" i="7"/>
  <c r="AC16" i="7"/>
  <c r="AC15" i="7"/>
  <c r="AC14" i="7"/>
  <c r="AC13" i="7"/>
  <c r="AC12" i="7"/>
  <c r="AC11" i="7"/>
  <c r="AC10" i="7"/>
  <c r="AB37" i="7"/>
  <c r="AB36" i="7"/>
  <c r="AB35" i="7"/>
  <c r="AB34" i="7"/>
  <c r="AB24" i="7"/>
  <c r="AB23" i="7"/>
  <c r="AB20" i="7"/>
  <c r="AB19" i="7"/>
  <c r="AB17" i="7"/>
  <c r="AB16" i="7"/>
  <c r="AB15" i="7"/>
  <c r="AB14" i="7"/>
  <c r="AB13" i="7"/>
  <c r="AB12" i="7"/>
  <c r="AB11" i="7"/>
  <c r="AB10" i="7"/>
  <c r="AA37" i="7"/>
  <c r="AA36" i="7"/>
  <c r="AA35" i="7"/>
  <c r="AA34" i="7"/>
  <c r="AA24" i="7"/>
  <c r="AA23" i="7"/>
  <c r="AA20" i="7"/>
  <c r="AA19" i="7"/>
  <c r="AA17" i="7"/>
  <c r="AA16" i="7"/>
  <c r="AA15" i="7"/>
  <c r="AA14" i="7"/>
  <c r="AA13" i="7"/>
  <c r="AA12" i="7"/>
  <c r="AA11" i="7"/>
  <c r="AA10" i="7"/>
  <c r="Z37" i="7"/>
  <c r="Z36" i="7"/>
  <c r="Z35" i="7"/>
  <c r="Z34" i="7"/>
  <c r="Z24" i="7"/>
  <c r="Z23" i="7"/>
  <c r="Z20" i="7"/>
  <c r="Z19" i="7"/>
  <c r="Z17" i="7"/>
  <c r="Z16" i="7"/>
  <c r="Z15" i="7"/>
  <c r="Z14" i="7"/>
  <c r="Z13" i="7"/>
  <c r="Z12" i="7"/>
  <c r="Z11" i="7"/>
  <c r="Z10" i="7"/>
  <c r="Y37" i="7"/>
  <c r="Y36" i="7"/>
  <c r="Y35" i="7"/>
  <c r="Y34" i="7"/>
  <c r="Y24" i="7"/>
  <c r="Y23" i="7"/>
  <c r="Y20" i="7"/>
  <c r="Y19" i="7"/>
  <c r="Y17" i="7"/>
  <c r="Y16" i="7"/>
  <c r="Y15" i="7"/>
  <c r="Y14" i="7"/>
  <c r="Y13" i="7"/>
  <c r="Y12" i="7"/>
  <c r="Y11" i="7"/>
  <c r="Y10" i="7"/>
  <c r="X37" i="7"/>
  <c r="X36" i="7"/>
  <c r="X35" i="7"/>
  <c r="X34" i="7"/>
  <c r="X24" i="7"/>
  <c r="X23" i="7"/>
  <c r="X20" i="7"/>
  <c r="X19" i="7"/>
  <c r="X17" i="7"/>
  <c r="X16" i="7"/>
  <c r="X15" i="7"/>
  <c r="X14" i="7"/>
  <c r="X13" i="7"/>
  <c r="X12" i="7"/>
  <c r="X11" i="7"/>
  <c r="X10" i="7"/>
  <c r="W37" i="7"/>
  <c r="W36" i="7"/>
  <c r="W35" i="7"/>
  <c r="W34" i="7"/>
  <c r="W24" i="7"/>
  <c r="W23" i="7"/>
  <c r="W20" i="7"/>
  <c r="W19" i="7"/>
  <c r="W17" i="7"/>
  <c r="W16" i="7"/>
  <c r="W15" i="7"/>
  <c r="W14" i="7"/>
  <c r="W13" i="7"/>
  <c r="W12" i="7"/>
  <c r="W11" i="7"/>
  <c r="W10" i="7"/>
  <c r="V37" i="7"/>
  <c r="V36" i="7"/>
  <c r="V35" i="7"/>
  <c r="V34" i="7"/>
  <c r="V24" i="7"/>
  <c r="V23" i="7"/>
  <c r="V20" i="7"/>
  <c r="V19" i="7"/>
  <c r="V17" i="7"/>
  <c r="V16" i="7"/>
  <c r="V15" i="7"/>
  <c r="V14" i="7"/>
  <c r="V13" i="7"/>
  <c r="V12" i="7"/>
  <c r="V11" i="7"/>
  <c r="V10" i="7"/>
  <c r="U37" i="7"/>
  <c r="U36" i="7"/>
  <c r="U35" i="7"/>
  <c r="U34" i="7"/>
  <c r="U24" i="7"/>
  <c r="U23" i="7"/>
  <c r="U20" i="7"/>
  <c r="U19" i="7"/>
  <c r="U17" i="7"/>
  <c r="U16" i="7"/>
  <c r="U15" i="7"/>
  <c r="U14" i="7"/>
  <c r="U13" i="7"/>
  <c r="U12" i="7"/>
  <c r="U11" i="7"/>
  <c r="U10" i="7"/>
  <c r="T37" i="7"/>
  <c r="T36" i="7"/>
  <c r="T35" i="7"/>
  <c r="T34" i="7"/>
  <c r="T24" i="7"/>
  <c r="T23" i="7"/>
  <c r="T20" i="7"/>
  <c r="T19" i="7"/>
  <c r="T17" i="7"/>
  <c r="T16" i="7"/>
  <c r="T15" i="7"/>
  <c r="T14" i="7"/>
  <c r="T13" i="7"/>
  <c r="T12" i="7"/>
  <c r="T11" i="7"/>
  <c r="T10" i="7"/>
  <c r="S37" i="7"/>
  <c r="S36" i="7"/>
  <c r="S35" i="7"/>
  <c r="S34" i="7"/>
  <c r="S24" i="7"/>
  <c r="S23" i="7"/>
  <c r="S20" i="7"/>
  <c r="S19" i="7"/>
  <c r="S17" i="7"/>
  <c r="S16" i="7"/>
  <c r="S15" i="7"/>
  <c r="S14" i="7"/>
  <c r="S13" i="7"/>
  <c r="S12" i="7"/>
  <c r="S11" i="7"/>
  <c r="S10" i="7"/>
  <c r="R37" i="7"/>
  <c r="R36" i="7"/>
  <c r="R35" i="7"/>
  <c r="R34" i="7"/>
  <c r="R24" i="7"/>
  <c r="R23" i="7"/>
  <c r="R19" i="7"/>
  <c r="R20" i="7"/>
  <c r="R17" i="7"/>
  <c r="R16" i="7"/>
  <c r="R15" i="7"/>
  <c r="R14" i="7"/>
  <c r="R13" i="7"/>
  <c r="R12" i="7"/>
  <c r="R11" i="7"/>
  <c r="R10" i="7"/>
  <c r="Q37" i="7"/>
  <c r="Q36" i="7"/>
  <c r="Q35" i="7"/>
  <c r="Q34" i="7"/>
  <c r="Q24" i="7"/>
  <c r="Q23" i="7"/>
  <c r="Q20" i="7"/>
  <c r="Q19" i="7"/>
  <c r="Q17" i="7"/>
  <c r="Q16" i="7"/>
  <c r="Q15" i="7"/>
  <c r="Q14" i="7"/>
  <c r="Q13" i="7"/>
  <c r="Q12" i="7"/>
  <c r="Q11" i="7"/>
  <c r="Q10" i="7"/>
  <c r="P37" i="7"/>
  <c r="P36" i="7"/>
  <c r="P35" i="7"/>
  <c r="P34" i="7"/>
  <c r="P24" i="7"/>
  <c r="P23" i="7"/>
  <c r="P20" i="7"/>
  <c r="P19" i="7"/>
  <c r="P17" i="7"/>
  <c r="P16" i="7"/>
  <c r="P15" i="7"/>
  <c r="P14" i="7"/>
  <c r="P13" i="7"/>
  <c r="P12" i="7"/>
  <c r="P11" i="7"/>
  <c r="P10" i="7"/>
  <c r="O37" i="7"/>
  <c r="O36" i="7"/>
  <c r="O35" i="7"/>
  <c r="O34" i="7"/>
  <c r="O24" i="7"/>
  <c r="O23" i="7"/>
  <c r="O20" i="7"/>
  <c r="O19" i="7"/>
  <c r="O17" i="7"/>
  <c r="O16" i="7"/>
  <c r="O15" i="7"/>
  <c r="O14" i="7"/>
  <c r="O13" i="7"/>
  <c r="O12" i="7"/>
  <c r="O11" i="7"/>
  <c r="O10" i="7"/>
  <c r="N37" i="7"/>
  <c r="N36" i="7"/>
  <c r="N35" i="7"/>
  <c r="N34" i="7"/>
  <c r="N24" i="7"/>
  <c r="N23" i="7"/>
  <c r="N20" i="7"/>
  <c r="N19" i="7"/>
  <c r="N17" i="7"/>
  <c r="N16" i="7"/>
  <c r="N15" i="7"/>
  <c r="N14" i="7"/>
  <c r="N13" i="7"/>
  <c r="N12" i="7"/>
  <c r="N11" i="7"/>
  <c r="N10" i="7"/>
  <c r="M37" i="7"/>
  <c r="M36" i="7"/>
  <c r="M35" i="7"/>
  <c r="M34" i="7"/>
  <c r="M24" i="7"/>
  <c r="M23" i="7"/>
  <c r="M20" i="7"/>
  <c r="M19" i="7"/>
  <c r="M17" i="7"/>
  <c r="M16" i="7"/>
  <c r="M15" i="7"/>
  <c r="M14" i="7"/>
  <c r="M13" i="7"/>
  <c r="M12" i="7"/>
  <c r="M11" i="7"/>
  <c r="M10" i="7"/>
  <c r="L37" i="7"/>
  <c r="L36" i="7"/>
  <c r="L35" i="7"/>
  <c r="L34" i="7"/>
  <c r="L24" i="7"/>
  <c r="L23" i="7"/>
  <c r="L20" i="7"/>
  <c r="L19" i="7"/>
  <c r="L17" i="7"/>
  <c r="L16" i="7"/>
  <c r="L15" i="7"/>
  <c r="L14" i="7"/>
  <c r="L13" i="7"/>
  <c r="L12" i="7"/>
  <c r="L10" i="7"/>
  <c r="L11" i="7"/>
  <c r="K37" i="7"/>
  <c r="K36" i="7"/>
  <c r="K35" i="7"/>
  <c r="K34" i="7"/>
  <c r="K24" i="7"/>
  <c r="K23" i="7"/>
  <c r="K20" i="7"/>
  <c r="K19" i="7"/>
  <c r="K17" i="7"/>
  <c r="K16" i="7"/>
  <c r="K15" i="7"/>
  <c r="K14" i="7"/>
  <c r="K13" i="7"/>
  <c r="K12" i="7"/>
  <c r="K11" i="7"/>
  <c r="K10" i="7"/>
  <c r="J37" i="7"/>
  <c r="J36" i="7"/>
  <c r="J35" i="7"/>
  <c r="J34" i="7"/>
  <c r="J24" i="7"/>
  <c r="J23" i="7"/>
  <c r="J20" i="7"/>
  <c r="J19" i="7"/>
  <c r="J17" i="7"/>
  <c r="J16" i="7"/>
  <c r="J15" i="7"/>
  <c r="J14" i="7"/>
  <c r="J13" i="7"/>
  <c r="J12" i="7"/>
  <c r="J11" i="7"/>
  <c r="J10" i="7"/>
  <c r="I37" i="7"/>
  <c r="I36" i="7"/>
  <c r="I35" i="7"/>
  <c r="I34" i="7"/>
  <c r="I24" i="7"/>
  <c r="I23" i="7"/>
  <c r="I20" i="7"/>
  <c r="I19" i="7"/>
  <c r="I17" i="7"/>
  <c r="I16" i="7"/>
  <c r="I15" i="7"/>
  <c r="I14" i="7"/>
  <c r="I13" i="7"/>
  <c r="I12" i="7"/>
  <c r="I11" i="7"/>
  <c r="I10" i="7"/>
  <c r="H37" i="7"/>
  <c r="H36" i="7"/>
  <c r="H35" i="7"/>
  <c r="H34" i="7"/>
  <c r="H24" i="7"/>
  <c r="H23" i="7"/>
  <c r="H20" i="7"/>
  <c r="H19" i="7"/>
  <c r="H17" i="7"/>
  <c r="H16" i="7"/>
  <c r="H15" i="7"/>
  <c r="H14" i="7"/>
  <c r="H13" i="7"/>
  <c r="H12" i="7"/>
  <c r="H11" i="7"/>
  <c r="H10" i="7"/>
  <c r="G37" i="7"/>
  <c r="G36" i="7"/>
  <c r="G35" i="7"/>
  <c r="G34" i="7"/>
  <c r="G24" i="7"/>
  <c r="G23" i="7"/>
  <c r="G20" i="7"/>
  <c r="G19" i="7"/>
  <c r="G17" i="7"/>
  <c r="G16" i="7"/>
  <c r="G15" i="7"/>
  <c r="G14" i="7"/>
  <c r="G13" i="7"/>
  <c r="G12" i="7"/>
  <c r="G11" i="7"/>
  <c r="G10" i="7"/>
  <c r="F37" i="7"/>
  <c r="F36" i="7"/>
  <c r="F35" i="7"/>
  <c r="F34" i="7"/>
  <c r="F24" i="7"/>
  <c r="F23" i="7"/>
  <c r="F20" i="7"/>
  <c r="F19" i="7"/>
  <c r="F17" i="7"/>
  <c r="F16" i="7"/>
  <c r="F15" i="7"/>
  <c r="F14" i="7"/>
  <c r="F13" i="7"/>
  <c r="F12" i="7"/>
  <c r="F11" i="7"/>
  <c r="F10" i="7"/>
  <c r="E37" i="7"/>
  <c r="E36" i="7"/>
  <c r="E35" i="7"/>
  <c r="E34" i="7"/>
  <c r="E24" i="7"/>
  <c r="E23" i="7"/>
  <c r="E20" i="7"/>
  <c r="E19" i="7"/>
  <c r="E17" i="7"/>
  <c r="E16" i="7"/>
  <c r="E15" i="7"/>
  <c r="E14" i="7"/>
  <c r="E13" i="7"/>
  <c r="E12" i="7"/>
  <c r="E11" i="7"/>
  <c r="E10" i="7"/>
  <c r="D37" i="7"/>
  <c r="D36" i="7"/>
  <c r="D35" i="7"/>
  <c r="D34" i="7"/>
  <c r="D24" i="7"/>
  <c r="D23" i="7"/>
  <c r="D20" i="7"/>
  <c r="D19" i="7"/>
  <c r="D17" i="7"/>
  <c r="D16" i="7"/>
  <c r="D15" i="7"/>
  <c r="D14" i="7"/>
  <c r="D13" i="7"/>
  <c r="B27" i="34"/>
  <c r="B13" i="34"/>
  <c r="B9" i="34"/>
  <c r="B22" i="34"/>
  <c r="B29" i="34"/>
  <c r="B23" i="34"/>
  <c r="B33" i="34"/>
  <c r="B35" i="34"/>
  <c r="B34" i="34"/>
  <c r="B20" i="34"/>
  <c r="B10" i="34"/>
  <c r="B8" i="34"/>
  <c r="B12" i="34"/>
  <c r="B15" i="34"/>
  <c r="B28" i="34"/>
  <c r="B24" i="34"/>
  <c r="B19" i="34"/>
  <c r="B25" i="34"/>
  <c r="B37" i="34"/>
  <c r="B11" i="34"/>
  <c r="B14" i="34"/>
  <c r="B7" i="34"/>
  <c r="B17" i="34"/>
  <c r="B39" i="34"/>
  <c r="B38" i="34"/>
  <c r="B40" i="34"/>
  <c r="B41" i="34"/>
  <c r="B36" i="34"/>
  <c r="B21" i="34"/>
  <c r="B30" i="34"/>
  <c r="B31" i="34"/>
  <c r="B16" i="34"/>
  <c r="B18" i="34"/>
  <c r="B32" i="34"/>
  <c r="B23" i="33"/>
  <c r="B34" i="33"/>
  <c r="B22" i="33"/>
  <c r="B21" i="33"/>
  <c r="B20" i="33"/>
  <c r="B19" i="33"/>
  <c r="B18" i="33"/>
  <c r="B26" i="33"/>
  <c r="B25" i="33"/>
  <c r="B39" i="33"/>
  <c r="B28" i="33"/>
  <c r="B40" i="33"/>
  <c r="B17" i="33"/>
  <c r="B24" i="33"/>
  <c r="B16" i="33"/>
  <c r="B15" i="33"/>
  <c r="B14" i="33"/>
  <c r="B13" i="33"/>
  <c r="B27" i="33"/>
  <c r="B12" i="33"/>
  <c r="B38" i="33"/>
  <c r="B41" i="33"/>
  <c r="B37" i="33"/>
  <c r="B11" i="33"/>
  <c r="B32" i="33"/>
  <c r="B10" i="33"/>
  <c r="B30" i="33"/>
  <c r="B36" i="33"/>
  <c r="B9" i="33"/>
  <c r="B29" i="33"/>
  <c r="B35" i="33"/>
  <c r="B31" i="33"/>
  <c r="B8" i="33"/>
  <c r="B33" i="33"/>
  <c r="B7" i="33"/>
  <c r="B40" i="32"/>
  <c r="B39" i="32"/>
  <c r="B38" i="32"/>
  <c r="B37" i="32"/>
  <c r="B36" i="32"/>
  <c r="B35" i="32"/>
  <c r="B34" i="32"/>
  <c r="B33" i="32"/>
  <c r="B32" i="32"/>
  <c r="B31" i="32"/>
  <c r="B4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38" i="31"/>
  <c r="B37" i="31"/>
  <c r="B26" i="31"/>
  <c r="B15" i="31"/>
  <c r="B14" i="31"/>
  <c r="B13" i="31"/>
  <c r="B12" i="31"/>
  <c r="B18" i="31"/>
  <c r="B17" i="31"/>
  <c r="B16" i="31"/>
  <c r="B20" i="31"/>
  <c r="B22" i="31"/>
  <c r="B11" i="31"/>
  <c r="B36" i="31"/>
  <c r="B28" i="31"/>
  <c r="B10" i="31"/>
  <c r="B9" i="31"/>
  <c r="B8" i="31"/>
  <c r="B27" i="31"/>
  <c r="B7" i="31"/>
  <c r="B33" i="31"/>
  <c r="B41" i="31"/>
  <c r="B32" i="31"/>
  <c r="B40" i="31"/>
  <c r="B35" i="31"/>
  <c r="B34" i="31"/>
  <c r="B21" i="31"/>
  <c r="B25" i="31"/>
  <c r="B29" i="31"/>
  <c r="B19" i="31"/>
  <c r="B39" i="31"/>
  <c r="B31" i="31"/>
  <c r="B24" i="31"/>
  <c r="B23" i="31"/>
  <c r="B30" i="31"/>
  <c r="B15" i="21"/>
  <c r="B32" i="21"/>
  <c r="B17" i="21"/>
  <c r="B12" i="21"/>
  <c r="B16" i="21"/>
  <c r="B11" i="21"/>
  <c r="B40" i="21"/>
  <c r="B41" i="21"/>
  <c r="B10" i="21"/>
  <c r="B39" i="21"/>
  <c r="B9" i="21"/>
  <c r="B37" i="21"/>
  <c r="B36" i="21"/>
  <c r="B34" i="21"/>
  <c r="B26" i="21"/>
  <c r="B14" i="21"/>
  <c r="B38" i="21"/>
  <c r="B27" i="21"/>
  <c r="B13" i="21"/>
  <c r="B8" i="21"/>
  <c r="B18" i="21"/>
  <c r="B33" i="21"/>
  <c r="B28" i="21"/>
  <c r="B24" i="21"/>
  <c r="B20" i="21"/>
  <c r="B31" i="21"/>
  <c r="B19" i="21"/>
  <c r="B25" i="21"/>
  <c r="B23" i="21"/>
  <c r="B7" i="21"/>
  <c r="B30" i="21"/>
  <c r="B21" i="21"/>
  <c r="B29" i="21"/>
  <c r="B22" i="21"/>
  <c r="B34" i="20"/>
  <c r="B29" i="20"/>
  <c r="B28" i="20"/>
  <c r="B17" i="20"/>
  <c r="B12" i="20"/>
  <c r="B11" i="20"/>
  <c r="B15" i="20"/>
  <c r="B41" i="20"/>
  <c r="B36" i="20"/>
  <c r="B10" i="20"/>
  <c r="B37" i="20"/>
  <c r="B9" i="20"/>
  <c r="B35" i="20"/>
  <c r="B40" i="20"/>
  <c r="B13" i="20"/>
  <c r="B38" i="20"/>
  <c r="B14" i="20"/>
  <c r="B23" i="20"/>
  <c r="B24" i="20"/>
  <c r="B18" i="20"/>
  <c r="B8" i="20"/>
  <c r="B21" i="20"/>
  <c r="B31" i="20"/>
  <c r="B27" i="20"/>
  <c r="B30" i="20"/>
  <c r="B20" i="20"/>
  <c r="B19" i="20"/>
  <c r="B39" i="20"/>
  <c r="B16" i="20"/>
  <c r="B26" i="20"/>
  <c r="B7" i="20"/>
  <c r="B22" i="20"/>
  <c r="B25" i="20"/>
  <c r="B32" i="20"/>
  <c r="B33" i="20"/>
  <c r="B30" i="17"/>
  <c r="B32" i="17"/>
  <c r="B35" i="17"/>
  <c r="B8" i="17"/>
  <c r="B13" i="17"/>
  <c r="B17" i="17"/>
  <c r="B18" i="17"/>
  <c r="B15" i="17"/>
  <c r="B14" i="17"/>
  <c r="B41" i="17"/>
  <c r="B34" i="17"/>
  <c r="B40" i="17"/>
  <c r="B7" i="17"/>
  <c r="B28" i="17"/>
  <c r="B12" i="17"/>
  <c r="B11" i="17"/>
  <c r="B36" i="17"/>
  <c r="B37" i="17"/>
  <c r="B10" i="17"/>
  <c r="B20" i="17"/>
  <c r="B39" i="17"/>
  <c r="B19" i="17"/>
  <c r="B31" i="17"/>
  <c r="B27" i="17"/>
  <c r="B33" i="17"/>
  <c r="B29" i="17"/>
  <c r="B21" i="17"/>
  <c r="B16" i="17"/>
  <c r="B24" i="17"/>
  <c r="B9" i="17"/>
  <c r="B38" i="17"/>
  <c r="B23" i="17"/>
  <c r="B25" i="17"/>
  <c r="B22" i="17"/>
  <c r="B26" i="17"/>
  <c r="B33" i="16"/>
  <c r="B25" i="16"/>
  <c r="B24" i="16"/>
  <c r="B8" i="16"/>
  <c r="B28" i="16"/>
  <c r="B32" i="16"/>
  <c r="B40" i="16"/>
  <c r="B36" i="16"/>
  <c r="B35" i="16"/>
  <c r="B23" i="16"/>
  <c r="B22" i="16"/>
  <c r="B21" i="16"/>
  <c r="B7" i="16"/>
  <c r="B34" i="16"/>
  <c r="B27" i="16"/>
  <c r="B20" i="16"/>
  <c r="B30" i="16"/>
  <c r="B19" i="16"/>
  <c r="B39" i="16"/>
  <c r="B18" i="16"/>
  <c r="B26" i="16"/>
  <c r="B17" i="16"/>
  <c r="B37" i="16"/>
  <c r="B16" i="16"/>
  <c r="B38" i="16"/>
  <c r="B29" i="16"/>
  <c r="B41" i="16"/>
  <c r="B14" i="16"/>
  <c r="B13" i="16"/>
  <c r="B12" i="16"/>
  <c r="B11" i="16"/>
  <c r="B10" i="16"/>
  <c r="B9" i="16"/>
  <c r="B31" i="16"/>
  <c r="B30" i="14"/>
  <c r="B29" i="14"/>
  <c r="B28" i="14"/>
  <c r="B33" i="14"/>
  <c r="B31" i="14"/>
  <c r="B35" i="14"/>
  <c r="B39" i="14"/>
  <c r="B38" i="14"/>
  <c r="B10" i="14"/>
  <c r="B27" i="14"/>
  <c r="B9" i="14"/>
  <c r="B26" i="14"/>
  <c r="B32" i="14"/>
  <c r="B25" i="14"/>
  <c r="B37" i="14"/>
  <c r="B34" i="14"/>
  <c r="B8" i="14"/>
  <c r="B24" i="14"/>
  <c r="B23" i="14"/>
  <c r="B22" i="14"/>
  <c r="B21" i="14"/>
  <c r="B41" i="14"/>
  <c r="B36" i="14"/>
  <c r="B40" i="14"/>
  <c r="B20" i="14"/>
  <c r="B7" i="14"/>
  <c r="B19" i="14"/>
  <c r="B18" i="14"/>
  <c r="B17" i="14"/>
  <c r="B13" i="13"/>
  <c r="B26" i="13"/>
  <c r="B32" i="13"/>
  <c r="B33" i="13"/>
  <c r="B35" i="13"/>
  <c r="B29" i="13"/>
  <c r="B16" i="13"/>
  <c r="B15" i="13"/>
  <c r="B28" i="13"/>
  <c r="B27" i="13"/>
  <c r="B23" i="13"/>
  <c r="B36" i="13"/>
  <c r="B12" i="13"/>
  <c r="B11" i="13"/>
  <c r="B31" i="13"/>
  <c r="B10" i="13"/>
  <c r="B21" i="13"/>
  <c r="B14" i="13"/>
  <c r="B20" i="13"/>
  <c r="B19" i="13"/>
  <c r="B9" i="13"/>
  <c r="B8" i="13"/>
  <c r="B25" i="13"/>
  <c r="B34" i="13"/>
  <c r="B17" i="13"/>
  <c r="B18" i="13"/>
  <c r="B7" i="13"/>
  <c r="B22" i="13"/>
  <c r="B24" i="13"/>
  <c r="B21" i="12"/>
  <c r="B20" i="12"/>
  <c r="B19" i="12"/>
  <c r="B39" i="12"/>
  <c r="B23" i="12"/>
  <c r="B24" i="12"/>
  <c r="B33" i="12"/>
  <c r="B26" i="12"/>
  <c r="B25" i="12"/>
  <c r="B18" i="12"/>
  <c r="B17" i="12"/>
  <c r="B16" i="12"/>
  <c r="B38" i="12"/>
  <c r="B15" i="12"/>
  <c r="B36" i="12"/>
  <c r="B27" i="12"/>
  <c r="B31" i="12"/>
  <c r="B32" i="12"/>
  <c r="B35" i="12"/>
  <c r="B37" i="12"/>
  <c r="B14" i="12"/>
  <c r="B13" i="12"/>
  <c r="B12" i="12"/>
  <c r="B28" i="12"/>
  <c r="B11" i="12"/>
  <c r="B30" i="12"/>
  <c r="B29" i="12"/>
  <c r="B22" i="12"/>
  <c r="B34" i="12"/>
  <c r="B10" i="12"/>
  <c r="B9" i="12"/>
  <c r="B8" i="12"/>
  <c r="B7" i="12"/>
  <c r="B21" i="11"/>
  <c r="B20" i="11"/>
  <c r="B19" i="11"/>
  <c r="B23" i="11"/>
  <c r="B30" i="11"/>
  <c r="B26" i="11"/>
  <c r="B22" i="11"/>
  <c r="B33" i="11"/>
  <c r="B32" i="11"/>
  <c r="B18" i="11"/>
  <c r="B17" i="11"/>
  <c r="B16" i="11"/>
  <c r="B39" i="11"/>
  <c r="B15" i="11"/>
  <c r="B25" i="11"/>
  <c r="B28" i="11"/>
  <c r="B24" i="11"/>
  <c r="B31" i="11"/>
  <c r="B36" i="11"/>
  <c r="B38" i="11"/>
  <c r="B14" i="11"/>
  <c r="B13" i="11"/>
  <c r="B12" i="11"/>
  <c r="B37" i="11"/>
  <c r="B11" i="11"/>
  <c r="B29" i="11"/>
  <c r="B35" i="11"/>
  <c r="B27" i="11"/>
  <c r="B34" i="11"/>
  <c r="B10" i="11"/>
  <c r="B9" i="11"/>
  <c r="B8" i="11"/>
  <c r="B7" i="11"/>
  <c r="D12" i="7"/>
  <c r="D11" i="7"/>
  <c r="D10" i="7"/>
  <c r="B37" i="9"/>
  <c r="B21" i="9"/>
  <c r="B15" i="9"/>
  <c r="B23" i="9"/>
  <c r="B7" i="10"/>
  <c r="B13" i="10"/>
  <c r="B12" i="10"/>
  <c r="B41" i="10"/>
  <c r="B36" i="10"/>
  <c r="B24" i="10"/>
  <c r="B28" i="10"/>
  <c r="B35" i="10"/>
  <c r="B34" i="10"/>
  <c r="B23" i="10"/>
  <c r="B18" i="10"/>
  <c r="B21" i="10"/>
  <c r="B22" i="10"/>
  <c r="B11" i="10"/>
  <c r="B10" i="10"/>
  <c r="B38" i="10"/>
  <c r="B27" i="10"/>
  <c r="B19" i="10"/>
  <c r="B31" i="10"/>
  <c r="B33" i="10"/>
  <c r="B32" i="10"/>
  <c r="B8" i="10"/>
  <c r="B16" i="10"/>
  <c r="B17" i="10"/>
  <c r="B20" i="10"/>
  <c r="B40" i="10"/>
  <c r="B25" i="10"/>
  <c r="B37" i="10"/>
  <c r="B30" i="10"/>
  <c r="B29" i="10"/>
  <c r="B26" i="10"/>
  <c r="B14" i="10"/>
  <c r="B9" i="10"/>
  <c r="B15" i="10"/>
  <c r="B32" i="9"/>
  <c r="B35" i="9"/>
  <c r="B39" i="9"/>
  <c r="B13" i="9"/>
  <c r="B28" i="9"/>
  <c r="B18" i="9"/>
  <c r="B26" i="9"/>
  <c r="B41" i="9"/>
  <c r="B33" i="9"/>
  <c r="B12" i="9"/>
  <c r="B29" i="9"/>
  <c r="B14" i="9"/>
  <c r="B8" i="6"/>
  <c r="D33" i="9" l="1"/>
  <c r="D33" i="13"/>
  <c r="D33" i="10"/>
  <c r="D33" i="11"/>
  <c r="D33" i="21"/>
  <c r="D33" i="31"/>
  <c r="D33" i="34"/>
  <c r="D15" i="34"/>
  <c r="D15" i="33"/>
  <c r="D33" i="33"/>
  <c r="D15" i="32"/>
  <c r="D33" i="32"/>
  <c r="D24" i="31"/>
  <c r="D15" i="31"/>
  <c r="D15" i="21"/>
  <c r="D24" i="21"/>
  <c r="D33" i="20"/>
  <c r="D24" i="20"/>
  <c r="D15" i="20"/>
  <c r="D15" i="17"/>
  <c r="D24" i="17"/>
  <c r="D33" i="17"/>
  <c r="D24" i="16"/>
  <c r="D15" i="16"/>
  <c r="D33" i="16"/>
  <c r="D24" i="14"/>
  <c r="D15" i="14"/>
  <c r="D33" i="14"/>
  <c r="D24" i="13"/>
  <c r="D15" i="13"/>
  <c r="D33" i="12"/>
  <c r="D24" i="12"/>
  <c r="D15" i="12"/>
  <c r="D15" i="11"/>
  <c r="D24" i="11"/>
  <c r="D15" i="10"/>
  <c r="D15" i="9"/>
  <c r="D24" i="34"/>
  <c r="D24" i="33"/>
  <c r="D24" i="32"/>
  <c r="D24" i="10"/>
  <c r="D24" i="9"/>
  <c r="B7" i="6"/>
  <c r="B35" i="6"/>
  <c r="B17" i="6" l="1"/>
  <c r="B16" i="6"/>
  <c r="B15" i="6"/>
  <c r="B41" i="6"/>
  <c r="B36" i="6"/>
  <c r="B14" i="6"/>
  <c r="B39" i="6"/>
  <c r="B13" i="6"/>
  <c r="B12" i="6"/>
  <c r="B11" i="6"/>
  <c r="B10" i="6"/>
  <c r="B9" i="6"/>
  <c r="B37" i="6"/>
  <c r="D33" i="6" s="1"/>
  <c r="B31" i="6"/>
  <c r="D15" i="6" l="1"/>
  <c r="D24" i="6"/>
  <c r="B27" i="5"/>
  <c r="B37" i="5"/>
  <c r="B8" i="5"/>
  <c r="B19" i="5"/>
  <c r="B30" i="5"/>
  <c r="B26" i="5"/>
  <c r="B9" i="5"/>
  <c r="B28" i="5"/>
  <c r="B18" i="5"/>
  <c r="B10" i="5"/>
  <c r="B35" i="5"/>
  <c r="B41" i="5"/>
  <c r="B38" i="5"/>
  <c r="B40" i="5"/>
  <c r="B34" i="5"/>
  <c r="B20" i="5"/>
  <c r="B11" i="5"/>
  <c r="B12" i="5"/>
  <c r="B13" i="5"/>
  <c r="B32" i="5"/>
  <c r="B21" i="5"/>
  <c r="B25" i="5"/>
  <c r="B36" i="5"/>
  <c r="B22" i="5"/>
  <c r="B31" i="5"/>
  <c r="B23" i="5"/>
  <c r="B24" i="5"/>
  <c r="B14" i="5"/>
  <c r="B15" i="5"/>
  <c r="B16" i="5"/>
  <c r="B17" i="5"/>
  <c r="B29" i="5"/>
  <c r="B33" i="5"/>
  <c r="B39" i="5"/>
  <c r="D33" i="5" l="1"/>
  <c r="D24" i="5"/>
  <c r="D15" i="5"/>
</calcChain>
</file>

<file path=xl/sharedStrings.xml><?xml version="1.0" encoding="utf-8"?>
<sst xmlns="http://schemas.openxmlformats.org/spreadsheetml/2006/main" count="1697" uniqueCount="202">
  <si>
    <t>A.  Project Performance</t>
  </si>
  <si>
    <t>Performance Measurement</t>
  </si>
  <si>
    <t>For Quartile Calc</t>
  </si>
  <si>
    <t>Strategies to End Homelessness, Inc.</t>
  </si>
  <si>
    <t>Project Scoring - Quartile Computations</t>
  </si>
  <si>
    <t>2018 Application</t>
  </si>
  <si>
    <t>Agency</t>
  </si>
  <si>
    <t>GIW Project Name</t>
  </si>
  <si>
    <t>Project Application Type</t>
  </si>
  <si>
    <t>BHS</t>
  </si>
  <si>
    <t>BHS Permanent Supportive Housing</t>
  </si>
  <si>
    <t>Renewal - 1st</t>
  </si>
  <si>
    <t>BHS Rapid Rehousing 1</t>
  </si>
  <si>
    <t>Renewal</t>
  </si>
  <si>
    <t>BHS Rapid Rehousing 2</t>
  </si>
  <si>
    <t>BHS Rapid Rehousing 4</t>
  </si>
  <si>
    <t>New in 2017</t>
  </si>
  <si>
    <t>Family Housing Partnership</t>
  </si>
  <si>
    <t>CARA</t>
  </si>
  <si>
    <t>Caracole PSH</t>
  </si>
  <si>
    <t>CILO Permanent Housing Program</t>
  </si>
  <si>
    <t>CILO</t>
  </si>
  <si>
    <t>EXCEL</t>
  </si>
  <si>
    <t>Excel PSH Consolidation</t>
  </si>
  <si>
    <t>IHN</t>
  </si>
  <si>
    <t>IHN Permanent Supportive Housing</t>
  </si>
  <si>
    <t>IHN Permanent Supportive Housing 2</t>
  </si>
  <si>
    <t>IHN RRH for Families</t>
  </si>
  <si>
    <t>LYS</t>
  </si>
  <si>
    <t>Lighthouse Permanent Supportive Housing</t>
  </si>
  <si>
    <t>Lighthouse RRH Expansion</t>
  </si>
  <si>
    <t>Lighthouse Scattered Site RRH</t>
  </si>
  <si>
    <t>Lighthouse Street Outreach</t>
  </si>
  <si>
    <t>NISRE Exit PSH</t>
  </si>
  <si>
    <t>NISRE</t>
  </si>
  <si>
    <t>Paste "For Quartile Calc" Column Below</t>
  </si>
  <si>
    <t>OTRCH</t>
  </si>
  <si>
    <t>OTRCH ALI Consolidation</t>
  </si>
  <si>
    <t>OTRCH East Clifton Homes</t>
  </si>
  <si>
    <t>OTRCH Jimmy Heath House</t>
  </si>
  <si>
    <t>OTRCH Paths to Recovery</t>
  </si>
  <si>
    <t>OTRCH Recovery Hotel SRA PSH</t>
  </si>
  <si>
    <t>OVGI</t>
  </si>
  <si>
    <t>OVGI PH Rapid Re-housing</t>
  </si>
  <si>
    <t>OVGI PSH</t>
  </si>
  <si>
    <t>SHVG</t>
  </si>
  <si>
    <t>Shelterhouse Homeless Individuals Partnership (HIP)</t>
  </si>
  <si>
    <t>Shelterhouse HUD RRH</t>
  </si>
  <si>
    <t>Shelterhouse Supportive Services</t>
  </si>
  <si>
    <t>Talbert House</t>
  </si>
  <si>
    <t>Talbert House Permanent Supportive Housing 1</t>
  </si>
  <si>
    <t>Talbert House Permanent Supportive Housing 2</t>
  </si>
  <si>
    <t>Tender Mercies</t>
  </si>
  <si>
    <t>Tender Mercies Dana Hotel</t>
  </si>
  <si>
    <t>Tender Mercies Harkavy Hall SRA</t>
  </si>
  <si>
    <t>Tender Mercies Haven Hall PSH</t>
  </si>
  <si>
    <t>Tender Mercies PSH 2</t>
  </si>
  <si>
    <t>TSA</t>
  </si>
  <si>
    <t>Salvation Army Permanent RRH 1</t>
  </si>
  <si>
    <t>Salvation Army RRH 2 for Families</t>
  </si>
  <si>
    <t>YWCA</t>
  </si>
  <si>
    <t>YWCA Domestic Violence Rapid Rehousing</t>
  </si>
  <si>
    <t>Income Total</t>
  </si>
  <si>
    <t>Income Earned</t>
  </si>
  <si>
    <t>Non-cash Benefits: Annual FOR PSH ONLY</t>
  </si>
  <si>
    <t>Health Insurance: Annual FOR PSH ONLY</t>
  </si>
  <si>
    <t>Recidivism
Pull for Date Ranges: 7/1/2014-6/30/2015, 7/1/2015-6/30/2016.</t>
  </si>
  <si>
    <t>Utilization Rate on the night of the 2018 PIT Count
HOUSING PROJECTS ONLY</t>
  </si>
  <si>
    <t>Housing First/Low Barrier</t>
  </si>
  <si>
    <t>In the project's most recently ended grant year, what percentage of awarded funds were expended and drawn down from HUD?</t>
  </si>
  <si>
    <t>Percent of CoC project funding expended by the agencies during their most recently ended grant year that was used for housing vs. supportive services.</t>
  </si>
  <si>
    <t>Did the project have the match required per CoC regulations (at least 25% or 0.25:1)?</t>
  </si>
  <si>
    <t>Did the agency have any identified deficiencies or findings in their agency's most recently audited financial statement?</t>
  </si>
  <si>
    <t>Match to Housed Time
 HOUSING PROJECTS ONLY</t>
  </si>
  <si>
    <t>Successful Housing Match
HOUSING PROJECTS ONLY</t>
  </si>
  <si>
    <t>% of Chronically Homeless Persons to be Served</t>
  </si>
  <si>
    <t>% of Veterans Served</t>
  </si>
  <si>
    <t>% of Youth Ages 18-24 Served</t>
  </si>
  <si>
    <t>% Families (HH w/Minor Children) Served</t>
  </si>
  <si>
    <t>% of Parenting Youth Ages 18-24 with Minor Children Served</t>
  </si>
  <si>
    <t>% Persons Fleeing or Attempting to Flee Domestic Violence</t>
  </si>
  <si>
    <t xml:space="preserve">Participants are “hard to serve” as defined by no income at entry. </t>
  </si>
  <si>
    <t>Participants are “hard to serve” as defined by 2 or more physical/mental health conditions at entry</t>
  </si>
  <si>
    <t>Entered From street or other locations not meant for human habitation</t>
  </si>
  <si>
    <t xml:space="preserve">Project's Data Quality: 
Personally Identifiable Information
</t>
  </si>
  <si>
    <t>Project Start Date</t>
  </si>
  <si>
    <t>Project's Data Quality: Destination</t>
  </si>
  <si>
    <t xml:space="preserve">Project's Data Quality: 
Entry Info Timeliness
</t>
  </si>
  <si>
    <t xml:space="preserve">Applicant has at least 1 staff member regularly participating in at least 1 of the CoC workgroups </t>
  </si>
  <si>
    <t>Housing Stability (90 days or less) FOR RRH and TH ONLY</t>
  </si>
  <si>
    <t>Housing Stability (More than 90 days)</t>
  </si>
  <si>
    <t>Quartile 1</t>
  </si>
  <si>
    <t>Quartile 2</t>
  </si>
  <si>
    <t>Quartile 3</t>
  </si>
  <si>
    <t>Quartile 4</t>
  </si>
  <si>
    <t>Quartile</t>
  </si>
  <si>
    <t>Quartile Summary</t>
  </si>
  <si>
    <t>Recidivism Pull for Date Ranges</t>
  </si>
  <si>
    <t>Bethany House Services</t>
  </si>
  <si>
    <t>SSO</t>
  </si>
  <si>
    <t>7/1/2017-6/30/2018</t>
  </si>
  <si>
    <t>Permanent Supportive Housing</t>
  </si>
  <si>
    <t>PSH</t>
  </si>
  <si>
    <t>Q3</t>
  </si>
  <si>
    <t>Rapid ReHousing 1</t>
  </si>
  <si>
    <t>RRH</t>
  </si>
  <si>
    <t>Rapid ReHousing 2</t>
  </si>
  <si>
    <t>Rapid ReHousing 4</t>
  </si>
  <si>
    <t>Caracole, Inc.</t>
  </si>
  <si>
    <t>Caracole PSH 0009 (Shelter Plus Care)</t>
  </si>
  <si>
    <t>7/1/17-6/30/18</t>
  </si>
  <si>
    <t>Permanent Housing Program</t>
  </si>
  <si>
    <t>7/1/2017 - 6/30/2018 (FY16)</t>
  </si>
  <si>
    <t>Excel Development</t>
  </si>
  <si>
    <t>PSH Consolidation</t>
  </si>
  <si>
    <t>Interfaith Hospitality Network of Greater Cincinnati</t>
  </si>
  <si>
    <t>PSH1 for Families</t>
  </si>
  <si>
    <t>07/01/2017-06/30/2018</t>
  </si>
  <si>
    <t>PSH2 for Families</t>
  </si>
  <si>
    <t>RRH for Families</t>
  </si>
  <si>
    <t>Lighthouse Youth and Family Services</t>
  </si>
  <si>
    <t>LYS - Permanent Housing</t>
  </si>
  <si>
    <t>7/1/17 - 6/30/18</t>
  </si>
  <si>
    <t>LYS - TLP Expansion RRH</t>
  </si>
  <si>
    <t>LYS - HUD Scattered Sites RRH</t>
  </si>
  <si>
    <t xml:space="preserve">Youth Outreach Program </t>
  </si>
  <si>
    <t>SO</t>
  </si>
  <si>
    <t>Nothing Into Something Real Estate, Inc.</t>
  </si>
  <si>
    <t>The EXIT PSH Program</t>
  </si>
  <si>
    <t>Over-the-Rhine Community Housing</t>
  </si>
  <si>
    <t>Anna Louise Inn</t>
  </si>
  <si>
    <t xml:space="preserve">Over-the-Rhine Community Housing </t>
  </si>
  <si>
    <t xml:space="preserve">East Clifton Homes </t>
  </si>
  <si>
    <t>Jimmy Heath House</t>
  </si>
  <si>
    <t>Paths to Recovery</t>
  </si>
  <si>
    <t>Over the Rhine Community Housing</t>
  </si>
  <si>
    <t>Recovery Hotel</t>
  </si>
  <si>
    <t>Ohio Valley Goodwill Industries (OVGI)</t>
  </si>
  <si>
    <t>Rapid Rehousing I</t>
  </si>
  <si>
    <t>Ohio Valley Goodwill Industries</t>
  </si>
  <si>
    <t>OVGI- PSH</t>
  </si>
  <si>
    <t>10/01/2016-06/30/2019</t>
  </si>
  <si>
    <t xml:space="preserve">The Salvation Army </t>
  </si>
  <si>
    <t>Rapid Re-Housing 1</t>
  </si>
  <si>
    <t>FY16</t>
  </si>
  <si>
    <t>The Salvation Army</t>
  </si>
  <si>
    <t>Rapid Re-Housing 2</t>
  </si>
  <si>
    <t>Shelterhouse Volunteer Group</t>
  </si>
  <si>
    <t>SHVG - Case Management</t>
  </si>
  <si>
    <t>7/1/2017 - 6/30/2018</t>
  </si>
  <si>
    <t>SHVG - HIP Team</t>
  </si>
  <si>
    <t>SHVG - CoC RRH</t>
  </si>
  <si>
    <t>PSH 1</t>
  </si>
  <si>
    <t>PSH 2</t>
  </si>
  <si>
    <t>TM</t>
  </si>
  <si>
    <t>Dana Hotel</t>
  </si>
  <si>
    <t>Harkavy Hall SRA</t>
  </si>
  <si>
    <t>Haven Hall PSH</t>
  </si>
  <si>
    <t>YWCA Greater Cincinnati</t>
  </si>
  <si>
    <t>DV Rapid Re-housing</t>
  </si>
  <si>
    <t>q3</t>
  </si>
  <si>
    <t xml:space="preserve">In any metric where the quartile calculation skips a point value, it was more appropriate to increase the point value for all projects affected. </t>
  </si>
  <si>
    <t xml:space="preserve">In this metric, all but one project had the same score. Shelterhouse RRH should have been in Q4, decision was made to bring them to Q2. </t>
  </si>
  <si>
    <t xml:space="preserve">In this metric, all projects highlighted in orange were increased by one quartile, because Q2 was skipped.  </t>
  </si>
  <si>
    <t>Q3 Assigned on Scoresheet b/c of no data in metric.</t>
  </si>
  <si>
    <t>Scoresheet</t>
  </si>
  <si>
    <t>Yes</t>
  </si>
  <si>
    <t>No Deficiencies</t>
  </si>
  <si>
    <t>YES</t>
  </si>
  <si>
    <t>CoC + Other Project Funding</t>
  </si>
  <si>
    <t>Number of Households Served Q8a Total Households</t>
  </si>
  <si>
    <t>Total cost per Household</t>
  </si>
  <si>
    <t xml:space="preserve">Average size of household in the last operating year: </t>
  </si>
  <si>
    <t>B.</t>
  </si>
  <si>
    <t>C.</t>
  </si>
  <si>
    <t>D.</t>
  </si>
  <si>
    <t>A.</t>
  </si>
  <si>
    <t>Total Score</t>
  </si>
  <si>
    <t>-</t>
  </si>
  <si>
    <t>No</t>
  </si>
  <si>
    <t>1 Unresolved Finding</t>
  </si>
  <si>
    <t>NO</t>
  </si>
  <si>
    <t>yes</t>
  </si>
  <si>
    <t>PH Rapid Rehousing 1</t>
  </si>
  <si>
    <t>RRH 1</t>
  </si>
  <si>
    <t>RRH 2</t>
  </si>
  <si>
    <t>Case Management (Supportive Services)</t>
  </si>
  <si>
    <t>CoC RRH</t>
  </si>
  <si>
    <t>DV Rapid Re-Housing</t>
  </si>
  <si>
    <t>10/6/2016-06/30/2019</t>
  </si>
  <si>
    <t>Weighted Score</t>
  </si>
  <si>
    <t>Permanent Supportive Housing 2</t>
  </si>
  <si>
    <t xml:space="preserve"> RRH Expansion </t>
  </si>
  <si>
    <t>Scattered Site RRH</t>
  </si>
  <si>
    <t>Anna Louise Inn Consolidation</t>
  </si>
  <si>
    <t xml:space="preserve">Recovery Hotel </t>
  </si>
  <si>
    <t>Homeless Individuals Partnership (HIP)</t>
  </si>
  <si>
    <t>Haven Hall SRA</t>
  </si>
  <si>
    <r>
      <rPr>
        <b/>
        <sz val="20"/>
        <color theme="1"/>
        <rFont val="Calibri"/>
        <family val="2"/>
        <scheme val="minor"/>
      </rPr>
      <t>FY18 CoC Competition Scorecard Results</t>
    </r>
    <r>
      <rPr>
        <b/>
        <sz val="12"/>
        <color theme="1"/>
        <rFont val="Calibri"/>
        <family val="2"/>
        <scheme val="minor"/>
      </rPr>
      <t xml:space="preserve">
Released - August 20, 2018</t>
    </r>
  </si>
  <si>
    <t>Scorecard</t>
  </si>
  <si>
    <t>Points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</si>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</sst>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&quot;$&quot;#,##0.00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5" borderId="2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3" fontId="2" fillId="0" borderId="3" xfId="1" applyFont="1" applyBorder="1" applyAlignment="1" applyProtection="1">
      <alignment horizontal="center" wrapText="1"/>
      <protection locked="0"/>
    </xf>
    <xf numFmtId="43" fontId="2" fillId="0" borderId="1" xfId="1" applyFont="1" applyBorder="1" applyAlignment="1" applyProtection="1">
      <alignment horizontal="center" wrapText="1"/>
      <protection locked="0"/>
    </xf>
    <xf numFmtId="10" fontId="0" fillId="0" borderId="3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0" fontId="0" fillId="4" borderId="3" xfId="0" applyNumberFormat="1" applyFill="1" applyBorder="1" applyAlignment="1" applyProtection="1">
      <alignment horizontal="center"/>
      <protection locked="0"/>
    </xf>
    <xf numFmtId="10" fontId="0" fillId="4" borderId="1" xfId="0" applyNumberFormat="1" applyFill="1" applyBorder="1" applyAlignment="1" applyProtection="1">
      <alignment horizontal="center"/>
      <protection locked="0"/>
    </xf>
    <xf numFmtId="43" fontId="3" fillId="0" borderId="0" xfId="1" applyFont="1" applyFill="1" applyBorder="1" applyAlignment="1" applyProtection="1">
      <alignment vertical="center" wrapText="1"/>
    </xf>
    <xf numFmtId="9" fontId="3" fillId="0" borderId="0" xfId="2" applyFont="1" applyFill="1" applyBorder="1" applyAlignment="1" applyProtection="1">
      <alignment vertical="center" wrapText="1"/>
    </xf>
    <xf numFmtId="0" fontId="0" fillId="0" borderId="0" xfId="0" applyProtection="1"/>
    <xf numFmtId="9" fontId="0" fillId="0" borderId="0" xfId="2" applyFont="1" applyAlignment="1" applyProtection="1"/>
    <xf numFmtId="0" fontId="1" fillId="0" borderId="0" xfId="0" applyFont="1" applyFill="1" applyBorder="1" applyAlignment="1" applyProtection="1"/>
    <xf numFmtId="10" fontId="0" fillId="0" borderId="0" xfId="0" applyNumberFormat="1" applyProtection="1"/>
    <xf numFmtId="10" fontId="1" fillId="0" borderId="0" xfId="0" applyNumberFormat="1" applyFont="1" applyFill="1" applyBorder="1" applyAlignment="1" applyProtection="1"/>
    <xf numFmtId="0" fontId="0" fillId="0" borderId="0" xfId="0" applyFill="1" applyProtection="1"/>
    <xf numFmtId="9" fontId="0" fillId="0" borderId="0" xfId="2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1" fontId="0" fillId="0" borderId="0" xfId="2" applyNumberFormat="1" applyFont="1" applyAlignment="1" applyProtection="1">
      <alignment horizontal="center"/>
    </xf>
    <xf numFmtId="1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43" fontId="2" fillId="0" borderId="3" xfId="1" applyFont="1" applyBorder="1" applyAlignment="1" applyProtection="1">
      <alignment horizontal="center" wrapText="1"/>
    </xf>
    <xf numFmtId="1" fontId="0" fillId="0" borderId="3" xfId="0" applyNumberFormat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Border="1" applyProtection="1"/>
    <xf numFmtId="1" fontId="0" fillId="4" borderId="3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10" fontId="0" fillId="0" borderId="1" xfId="2" applyNumberFormat="1" applyFont="1" applyFill="1" applyBorder="1" applyAlignment="1" applyProtection="1">
      <protection locked="0"/>
    </xf>
    <xf numFmtId="10" fontId="1" fillId="0" borderId="1" xfId="2" applyNumberFormat="1" applyFont="1" applyFill="1" applyBorder="1" applyAlignment="1" applyProtection="1">
      <protection locked="0"/>
    </xf>
    <xf numFmtId="1" fontId="0" fillId="0" borderId="1" xfId="2" applyNumberFormat="1" applyFont="1" applyFill="1" applyBorder="1" applyAlignment="1" applyProtection="1">
      <alignment horizontal="center"/>
      <protection locked="0"/>
    </xf>
    <xf numFmtId="1" fontId="1" fillId="0" borderId="1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" fillId="0" borderId="0" xfId="0" applyFont="1" applyBorder="1" applyProtection="1"/>
    <xf numFmtId="2" fontId="0" fillId="0" borderId="3" xfId="0" applyNumberForma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14" fontId="3" fillId="0" borderId="1" xfId="0" applyNumberFormat="1" applyFont="1" applyBorder="1" applyAlignment="1" applyProtection="1">
      <alignment horizontal="center" wrapText="1"/>
    </xf>
    <xf numFmtId="10" fontId="0" fillId="0" borderId="3" xfId="0" applyNumberFormat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10" fontId="0" fillId="4" borderId="3" xfId="0" applyNumberFormat="1" applyFill="1" applyBorder="1" applyAlignment="1" applyProtection="1">
      <alignment horizontal="center"/>
    </xf>
    <xf numFmtId="1" fontId="0" fillId="9" borderId="1" xfId="2" applyNumberFormat="1" applyFont="1" applyFill="1" applyBorder="1" applyAlignment="1" applyProtection="1">
      <alignment horizontal="center"/>
      <protection locked="0"/>
    </xf>
    <xf numFmtId="2" fontId="0" fillId="0" borderId="1" xfId="2" applyNumberFormat="1" applyFont="1" applyFill="1" applyBorder="1" applyAlignment="1" applyProtection="1">
      <protection locked="0"/>
    </xf>
    <xf numFmtId="2" fontId="1" fillId="0" borderId="1" xfId="2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/>
    <xf numFmtId="1" fontId="0" fillId="10" borderId="1" xfId="2" applyNumberFormat="1" applyFont="1" applyFill="1" applyBorder="1" applyAlignment="1" applyProtection="1">
      <alignment horizontal="center"/>
      <protection locked="0"/>
    </xf>
    <xf numFmtId="0" fontId="2" fillId="10" borderId="0" xfId="0" applyFont="1" applyFill="1" applyProtection="1"/>
    <xf numFmtId="0" fontId="0" fillId="0" borderId="1" xfId="0" applyFill="1" applyBorder="1" applyAlignment="1" applyProtection="1">
      <alignment horizontal="center" wrapText="1"/>
      <protection locked="0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0" xfId="0" applyNumberFormat="1"/>
    <xf numFmtId="9" fontId="0" fillId="4" borderId="3" xfId="2" applyFont="1" applyFill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9" fontId="0" fillId="4" borderId="1" xfId="0" applyNumberFormat="1" applyFill="1" applyBorder="1" applyAlignment="1" applyProtection="1">
      <alignment horizontal="center"/>
    </xf>
    <xf numFmtId="9" fontId="0" fillId="4" borderId="1" xfId="0" applyNumberFormat="1" applyFill="1" applyBorder="1" applyAlignment="1" applyProtection="1">
      <alignment horizontal="center" wrapText="1"/>
    </xf>
    <xf numFmtId="1" fontId="0" fillId="0" borderId="1" xfId="0" applyNumberFormat="1" applyBorder="1" applyAlignment="1" applyProtection="1">
      <alignment horizontal="center"/>
    </xf>
    <xf numFmtId="10" fontId="0" fillId="4" borderId="1" xfId="2" applyNumberFormat="1" applyFont="1" applyFill="1" applyBorder="1" applyAlignment="1" applyProtection="1">
      <alignment horizontal="center"/>
    </xf>
    <xf numFmtId="10" fontId="0" fillId="4" borderId="1" xfId="0" applyNumberFormat="1" applyFill="1" applyBorder="1" applyAlignment="1" applyProtection="1">
      <alignment horizontal="center"/>
    </xf>
    <xf numFmtId="0" fontId="0" fillId="0" borderId="1" xfId="0" applyBorder="1" applyAlignment="1"/>
    <xf numFmtId="0" fontId="2" fillId="0" borderId="22" xfId="0" applyFont="1" applyFill="1" applyBorder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43" fontId="2" fillId="3" borderId="3" xfId="1" applyFont="1" applyFill="1" applyBorder="1" applyAlignment="1" applyProtection="1">
      <alignment horizontal="center" vertical="center" wrapText="1"/>
      <protection locked="0"/>
    </xf>
    <xf numFmtId="166" fontId="0" fillId="3" borderId="1" xfId="0" applyNumberFormat="1" applyFill="1" applyBorder="1" applyAlignment="1"/>
    <xf numFmtId="0" fontId="0" fillId="3" borderId="3" xfId="0" applyFill="1" applyBorder="1" applyAlignment="1"/>
    <xf numFmtId="0" fontId="0" fillId="3" borderId="27" xfId="0" applyFill="1" applyBorder="1" applyAlignment="1"/>
    <xf numFmtId="166" fontId="0" fillId="3" borderId="3" xfId="0" applyNumberFormat="1" applyFill="1" applyBorder="1" applyAlignment="1"/>
    <xf numFmtId="166" fontId="0" fillId="3" borderId="27" xfId="0" applyNumberFormat="1" applyFill="1" applyBorder="1" applyAlignment="1"/>
    <xf numFmtId="0" fontId="4" fillId="3" borderId="1" xfId="0" applyFont="1" applyFill="1" applyBorder="1" applyAlignment="1" applyProtection="1"/>
    <xf numFmtId="166" fontId="0" fillId="0" borderId="1" xfId="0" applyNumberFormat="1" applyFill="1" applyBorder="1" applyAlignment="1"/>
    <xf numFmtId="0" fontId="0" fillId="0" borderId="1" xfId="0" applyFill="1" applyBorder="1" applyAlignment="1"/>
    <xf numFmtId="2" fontId="0" fillId="0" borderId="1" xfId="0" applyNumberFormat="1" applyFill="1" applyBorder="1" applyAlignment="1"/>
    <xf numFmtId="0" fontId="4" fillId="0" borderId="1" xfId="0" applyFont="1" applyFill="1" applyBorder="1" applyAlignment="1" applyProtection="1">
      <alignment vertical="center"/>
    </xf>
    <xf numFmtId="1" fontId="0" fillId="3" borderId="1" xfId="0" applyNumberFormat="1" applyFill="1" applyBorder="1" applyAlignment="1"/>
    <xf numFmtId="2" fontId="0" fillId="3" borderId="1" xfId="0" applyNumberFormat="1" applyFill="1" applyBorder="1" applyAlignment="1">
      <alignment vertical="center"/>
    </xf>
    <xf numFmtId="2" fontId="4" fillId="6" borderId="1" xfId="0" applyNumberFormat="1" applyFont="1" applyFill="1" applyBorder="1" applyAlignment="1" applyProtection="1"/>
    <xf numFmtId="0" fontId="4" fillId="3" borderId="3" xfId="0" applyFont="1" applyFill="1" applyBorder="1" applyAlignment="1" applyProtection="1"/>
    <xf numFmtId="166" fontId="0" fillId="0" borderId="0" xfId="0" applyNumberForma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4" fillId="0" borderId="0" xfId="0" applyFont="1" applyFill="1" applyBorder="1" applyAlignment="1" applyProtection="1"/>
    <xf numFmtId="0" fontId="4" fillId="2" borderId="26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 wrapText="1"/>
    </xf>
    <xf numFmtId="0" fontId="0" fillId="0" borderId="2" xfId="0" applyBorder="1"/>
    <xf numFmtId="0" fontId="3" fillId="0" borderId="1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11" borderId="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2" fillId="0" borderId="0" xfId="0" applyFont="1"/>
    <xf numFmtId="0" fontId="3" fillId="0" borderId="0" xfId="0" applyFont="1"/>
    <xf numFmtId="0" fontId="2" fillId="0" borderId="34" xfId="0" applyFont="1" applyBorder="1"/>
    <xf numFmtId="0" fontId="4" fillId="0" borderId="34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/>
    <xf numFmtId="0" fontId="9" fillId="0" borderId="36" xfId="0" applyFont="1" applyFill="1" applyBorder="1" applyAlignment="1">
      <alignment horizontal="right"/>
    </xf>
    <xf numFmtId="1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2" fontId="7" fillId="0" borderId="29" xfId="0" applyNumberFormat="1" applyFont="1" applyFill="1" applyBorder="1" applyAlignment="1" applyProtection="1">
      <alignment horizontal="center"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0" fontId="7" fillId="0" borderId="29" xfId="2" applyNumberFormat="1" applyFont="1" applyFill="1" applyBorder="1" applyAlignment="1" applyProtection="1">
      <alignment horizontal="center" vertical="center"/>
      <protection locked="0"/>
    </xf>
    <xf numFmtId="9" fontId="7" fillId="0" borderId="29" xfId="2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165" fontId="7" fillId="0" borderId="14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65" fontId="7" fillId="0" borderId="11" xfId="0" applyNumberFormat="1" applyFont="1" applyFill="1" applyBorder="1" applyAlignment="1" applyProtection="1">
      <alignment horizontal="center" vertical="center"/>
    </xf>
    <xf numFmtId="165" fontId="7" fillId="0" borderId="14" xfId="0" applyNumberFormat="1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65" fontId="11" fillId="0" borderId="0" xfId="0" applyNumberFormat="1" applyFont="1"/>
    <xf numFmtId="165" fontId="12" fillId="0" borderId="42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0" fontId="2" fillId="0" borderId="0" xfId="0" applyFont="1" applyAlignment="1" applyProtection="1">
      <alignment horizontal="center"/>
    </xf>
    <xf numFmtId="43" fontId="6" fillId="0" borderId="24" xfId="1" applyFont="1" applyFill="1" applyBorder="1" applyAlignment="1" applyProtection="1">
      <alignment horizontal="center" wrapText="1"/>
      <protection locked="0"/>
    </xf>
    <xf numFmtId="165" fontId="6" fillId="0" borderId="11" xfId="0" applyNumberFormat="1" applyFont="1" applyFill="1" applyBorder="1" applyAlignment="1" applyProtection="1">
      <alignment horizontal="center"/>
    </xf>
    <xf numFmtId="0" fontId="6" fillId="0" borderId="29" xfId="1" applyNumberFormat="1" applyFont="1" applyFill="1" applyBorder="1" applyAlignment="1" applyProtection="1">
      <alignment horizontal="center" wrapText="1"/>
      <protection locked="0"/>
    </xf>
    <xf numFmtId="165" fontId="6" fillId="0" borderId="11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 applyProtection="1">
      <alignment horizontal="left" wrapText="1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/>
    <xf numFmtId="43" fontId="6" fillId="4" borderId="7" xfId="1" applyFont="1" applyFill="1" applyBorder="1" applyAlignment="1" applyProtection="1">
      <alignment horizontal="center" wrapText="1"/>
      <protection locked="0"/>
    </xf>
    <xf numFmtId="165" fontId="6" fillId="4" borderId="35" xfId="0" applyNumberFormat="1" applyFont="1" applyFill="1" applyBorder="1" applyAlignment="1" applyProtection="1">
      <alignment horizontal="center"/>
    </xf>
    <xf numFmtId="10" fontId="7" fillId="4" borderId="29" xfId="0" applyNumberFormat="1" applyFont="1" applyFill="1" applyBorder="1" applyAlignment="1" applyProtection="1">
      <alignment horizontal="center" vertical="center"/>
      <protection locked="0"/>
    </xf>
    <xf numFmtId="165" fontId="7" fillId="4" borderId="11" xfId="0" applyNumberFormat="1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2" fontId="7" fillId="4" borderId="29" xfId="0" applyNumberFormat="1" applyFont="1" applyFill="1" applyBorder="1" applyAlignment="1" applyProtection="1">
      <alignment horizontal="center" vertical="center"/>
      <protection locked="0"/>
    </xf>
    <xf numFmtId="10" fontId="7" fillId="4" borderId="29" xfId="2" applyNumberFormat="1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165" fontId="7" fillId="4" borderId="14" xfId="0" applyNumberFormat="1" applyFont="1" applyFill="1" applyBorder="1" applyAlignment="1" applyProtection="1">
      <alignment horizontal="center" vertical="center"/>
    </xf>
    <xf numFmtId="49" fontId="7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wrapText="1"/>
    </xf>
    <xf numFmtId="165" fontId="6" fillId="4" borderId="38" xfId="0" applyNumberFormat="1" applyFont="1" applyFill="1" applyBorder="1" applyAlignment="1" applyProtection="1">
      <alignment horizontal="center"/>
    </xf>
    <xf numFmtId="10" fontId="7" fillId="4" borderId="10" xfId="0" applyNumberFormat="1" applyFont="1" applyFill="1" applyBorder="1" applyAlignment="1" applyProtection="1">
      <alignment horizontal="center" vertical="center"/>
    </xf>
    <xf numFmtId="10" fontId="10" fillId="4" borderId="10" xfId="0" applyNumberFormat="1" applyFont="1" applyFill="1" applyBorder="1" applyAlignment="1" applyProtection="1">
      <alignment horizontal="center" vertical="center"/>
    </xf>
    <xf numFmtId="2" fontId="7" fillId="4" borderId="10" xfId="0" applyNumberFormat="1" applyFont="1" applyFill="1" applyBorder="1" applyAlignment="1" applyProtection="1">
      <alignment horizontal="center" vertical="center"/>
    </xf>
    <xf numFmtId="9" fontId="7" fillId="4" borderId="10" xfId="0" applyNumberFormat="1" applyFont="1" applyFill="1" applyBorder="1" applyAlignment="1" applyProtection="1">
      <alignment horizontal="center" vertical="center"/>
    </xf>
    <xf numFmtId="9" fontId="7" fillId="4" borderId="10" xfId="0" applyNumberFormat="1" applyFont="1" applyFill="1" applyBorder="1" applyAlignment="1" applyProtection="1">
      <alignment horizontal="center" vertical="center" wrapText="1"/>
    </xf>
    <xf numFmtId="1" fontId="7" fillId="4" borderId="10" xfId="0" applyNumberFormat="1" applyFont="1" applyFill="1" applyBorder="1" applyAlignment="1" applyProtection="1">
      <alignment horizontal="center" vertical="center"/>
    </xf>
    <xf numFmtId="10" fontId="7" fillId="4" borderId="10" xfId="2" applyNumberFormat="1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0" borderId="5" xfId="1" applyFont="1" applyBorder="1" applyAlignment="1" applyProtection="1">
      <alignment horizontal="center"/>
    </xf>
    <xf numFmtId="43" fontId="5" fillId="0" borderId="6" xfId="1" applyFont="1" applyBorder="1" applyAlignment="1" applyProtection="1">
      <alignment horizontal="center"/>
    </xf>
    <xf numFmtId="43" fontId="5" fillId="0" borderId="8" xfId="1" applyFont="1" applyBorder="1" applyAlignment="1" applyProtection="1">
      <alignment horizontal="center"/>
    </xf>
    <xf numFmtId="43" fontId="5" fillId="0" borderId="19" xfId="1" applyFont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164" fontId="11" fillId="0" borderId="42" xfId="0" applyNumberFormat="1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3" fillId="11" borderId="26" xfId="0" applyFont="1" applyFill="1" applyBorder="1" applyAlignment="1" applyProtection="1">
      <alignment horizontal="center" vertical="center" wrapText="1"/>
      <protection locked="0"/>
    </xf>
    <xf numFmtId="0" fontId="13" fillId="11" borderId="21" xfId="0" applyFont="1" applyFill="1" applyBorder="1" applyAlignment="1" applyProtection="1">
      <alignment horizontal="center" vertical="center" wrapText="1"/>
      <protection locked="0"/>
    </xf>
    <xf numFmtId="14" fontId="3" fillId="0" borderId="39" xfId="0" applyNumberFormat="1" applyFont="1" applyBorder="1" applyAlignment="1" applyProtection="1">
      <alignment horizontal="center" wrapText="1"/>
      <protection locked="0"/>
    </xf>
    <xf numFmtId="14" fontId="3" fillId="0" borderId="40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2" fontId="7" fillId="4" borderId="29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/>
    </xf>
    <xf numFmtId="166" fontId="7" fillId="4" borderId="29" xfId="0" applyNumberFormat="1" applyFont="1" applyFill="1" applyBorder="1" applyAlignment="1">
      <alignment horizontal="center" vertical="center"/>
    </xf>
    <xf numFmtId="166" fontId="7" fillId="4" borderId="17" xfId="0" applyNumberFormat="1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67" fontId="7" fillId="4" borderId="24" xfId="0" applyNumberFormat="1" applyFont="1" applyFill="1" applyBorder="1" applyAlignment="1">
      <alignment horizontal="center" vertical="center"/>
    </xf>
    <xf numFmtId="167" fontId="7" fillId="4" borderId="25" xfId="0" applyNumberFormat="1" applyFont="1" applyFill="1" applyBorder="1" applyAlignment="1">
      <alignment horizontal="center" vertical="center"/>
    </xf>
    <xf numFmtId="0" fontId="4" fillId="12" borderId="26" xfId="0" applyFont="1" applyFill="1" applyBorder="1" applyAlignment="1" applyProtection="1">
      <alignment horizontal="center" vertical="center" wrapText="1"/>
    </xf>
    <xf numFmtId="0" fontId="4" fillId="12" borderId="21" xfId="0" applyFont="1" applyFill="1" applyBorder="1" applyAlignment="1" applyProtection="1">
      <alignment horizontal="center" vertical="center" wrapText="1"/>
    </xf>
    <xf numFmtId="167" fontId="7" fillId="0" borderId="24" xfId="0" applyNumberFormat="1" applyFont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13" fillId="11" borderId="28" xfId="0" applyFont="1" applyFill="1" applyBorder="1" applyAlignment="1" applyProtection="1">
      <alignment horizontal="center" vertical="center" wrapText="1"/>
      <protection locked="0"/>
    </xf>
    <xf numFmtId="2" fontId="4" fillId="6" borderId="30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14" fontId="3" fillId="0" borderId="33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4" fontId="4" fillId="0" borderId="7" xfId="0" applyNumberFormat="1" applyFont="1" applyBorder="1" applyAlignment="1" applyProtection="1">
      <alignment horizontal="center" wrapText="1"/>
      <protection locked="0"/>
    </xf>
    <xf numFmtId="14" fontId="4" fillId="0" borderId="9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12" borderId="26" xfId="0" applyFont="1" applyFill="1" applyBorder="1" applyAlignment="1" applyProtection="1">
      <alignment horizontal="center" vertical="center"/>
    </xf>
    <xf numFmtId="0" fontId="4" fillId="12" borderId="21" xfId="0" applyFont="1" applyFill="1" applyBorder="1" applyAlignment="1" applyProtection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167" fontId="7" fillId="0" borderId="25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14" fontId="3" fillId="7" borderId="39" xfId="0" applyNumberFormat="1" applyFont="1" applyFill="1" applyBorder="1" applyAlignment="1" applyProtection="1">
      <alignment horizontal="center" wrapText="1"/>
      <protection locked="0"/>
    </xf>
    <xf numFmtId="14" fontId="3" fillId="7" borderId="40" xfId="0" applyNumberFormat="1" applyFont="1" applyFill="1" applyBorder="1" applyAlignment="1" applyProtection="1">
      <alignment horizontal="center" wrapText="1"/>
      <protection locked="0"/>
    </xf>
    <xf numFmtId="0" fontId="4" fillId="0" borderId="32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12" borderId="41" xfId="0" applyFont="1" applyFill="1" applyBorder="1" applyAlignment="1" applyProtection="1">
      <alignment horizontal="center" vertical="center" wrapText="1"/>
    </xf>
    <xf numFmtId="0" fontId="4" fillId="12" borderId="43" xfId="0" applyFont="1" applyFill="1" applyBorder="1" applyAlignment="1" applyProtection="1">
      <alignment horizontal="center" vertical="center" wrapText="1"/>
    </xf>
    <xf numFmtId="2" fontId="4" fillId="6" borderId="12" xfId="0" applyNumberFormat="1" applyFont="1" applyFill="1" applyBorder="1" applyAlignment="1" applyProtection="1">
      <alignment horizontal="center" vertical="center"/>
    </xf>
    <xf numFmtId="2" fontId="4" fillId="6" borderId="31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6" borderId="12" xfId="0" applyFont="1" applyFill="1" applyBorder="1" applyAlignment="1" applyProtection="1">
      <alignment horizontal="center" vertical="center"/>
    </xf>
    <xf numFmtId="0" fontId="4" fillId="6" borderId="31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14" fontId="3" fillId="7" borderId="34" xfId="0" applyNumberFormat="1" applyFont="1" applyFill="1" applyBorder="1" applyAlignment="1" applyProtection="1">
      <alignment horizontal="center" wrapText="1"/>
      <protection locked="0"/>
    </xf>
    <xf numFmtId="14" fontId="3" fillId="7" borderId="0" xfId="0" applyNumberFormat="1" applyFont="1" applyFill="1" applyBorder="1" applyAlignment="1" applyProtection="1">
      <alignment horizontal="center" wrapText="1"/>
      <protection locked="0"/>
    </xf>
    <xf numFmtId="0" fontId="13" fillId="11" borderId="7" xfId="0" applyFont="1" applyFill="1" applyBorder="1" applyAlignment="1" applyProtection="1">
      <alignment horizontal="center" vertical="center" wrapText="1"/>
      <protection locked="0"/>
    </xf>
    <xf numFmtId="0" fontId="13" fillId="11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10" fontId="1" fillId="6" borderId="20" xfId="2" applyNumberFormat="1" applyFont="1" applyFill="1" applyBorder="1" applyAlignment="1" applyProtection="1">
      <alignment vertical="center"/>
    </xf>
    <xf numFmtId="10" fontId="1" fillId="6" borderId="0" xfId="2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2" fontId="1" fillId="6" borderId="0" xfId="2" applyNumberFormat="1" applyFont="1" applyFill="1" applyBorder="1" applyAlignment="1" applyProtection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0"/>
  <sheetViews>
    <sheetView topLeftCell="A7" workbookViewId="0">
      <pane xSplit="2" topLeftCell="C1" activePane="topRight" state="frozen"/>
      <selection pane="topRight" activeCell="AT39" sqref="AT39"/>
    </sheetView>
  </sheetViews>
  <sheetFormatPr defaultRowHeight="15" x14ac:dyDescent="0.25"/>
  <cols>
    <col min="1" max="1" width="3.7109375" customWidth="1"/>
    <col min="2" max="2" width="69.7109375" customWidth="1"/>
    <col min="3" max="3" width="15.7109375" style="109" customWidth="1"/>
    <col min="4" max="7" width="15.7109375" customWidth="1"/>
    <col min="8" max="25" width="15.7109375" hidden="1" customWidth="1"/>
    <col min="26" max="26" width="16.7109375" hidden="1" customWidth="1"/>
    <col min="27" max="37" width="15.7109375" hidden="1" customWidth="1"/>
  </cols>
  <sheetData>
    <row r="1" spans="1:38" x14ac:dyDescent="0.25">
      <c r="A1" t="s">
        <v>3</v>
      </c>
      <c r="C1" s="10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38" x14ac:dyDescent="0.25">
      <c r="A2" t="s">
        <v>4</v>
      </c>
      <c r="C2" s="10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38" ht="15.75" thickBot="1" x14ac:dyDescent="0.3">
      <c r="A3" t="s">
        <v>5</v>
      </c>
      <c r="C3" s="10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38" x14ac:dyDescent="0.25">
      <c r="B4" s="15" t="s">
        <v>6</v>
      </c>
      <c r="C4" s="209" t="s">
        <v>9</v>
      </c>
      <c r="D4" s="215"/>
      <c r="E4" s="215"/>
      <c r="F4" s="215"/>
      <c r="G4" s="210"/>
      <c r="H4" s="27" t="s">
        <v>18</v>
      </c>
      <c r="I4" s="27" t="s">
        <v>21</v>
      </c>
      <c r="J4" s="27" t="s">
        <v>22</v>
      </c>
      <c r="K4" s="209" t="s">
        <v>24</v>
      </c>
      <c r="L4" s="215"/>
      <c r="M4" s="210"/>
      <c r="N4" s="209" t="s">
        <v>28</v>
      </c>
      <c r="O4" s="215"/>
      <c r="P4" s="215"/>
      <c r="Q4" s="210"/>
      <c r="R4" s="27" t="s">
        <v>34</v>
      </c>
      <c r="S4" s="209" t="s">
        <v>36</v>
      </c>
      <c r="T4" s="215"/>
      <c r="U4" s="215"/>
      <c r="V4" s="215"/>
      <c r="W4" s="210"/>
      <c r="X4" s="209" t="s">
        <v>42</v>
      </c>
      <c r="Y4" s="210"/>
      <c r="Z4" s="209" t="s">
        <v>45</v>
      </c>
      <c r="AA4" s="215"/>
      <c r="AB4" s="210"/>
      <c r="AC4" s="209" t="s">
        <v>49</v>
      </c>
      <c r="AD4" s="210"/>
      <c r="AE4" s="209" t="s">
        <v>52</v>
      </c>
      <c r="AF4" s="215"/>
      <c r="AG4" s="215"/>
      <c r="AH4" s="210"/>
      <c r="AI4" s="209" t="s">
        <v>57</v>
      </c>
      <c r="AJ4" s="210"/>
      <c r="AK4" s="27" t="s">
        <v>60</v>
      </c>
    </row>
    <row r="5" spans="1:38" ht="60" x14ac:dyDescent="0.25">
      <c r="B5" s="15" t="s">
        <v>7</v>
      </c>
      <c r="C5" s="107" t="s">
        <v>10</v>
      </c>
      <c r="D5" s="16" t="s">
        <v>12</v>
      </c>
      <c r="E5" s="16" t="s">
        <v>14</v>
      </c>
      <c r="F5" s="16" t="s">
        <v>15</v>
      </c>
      <c r="G5" s="19" t="s">
        <v>17</v>
      </c>
      <c r="H5" s="23" t="s">
        <v>19</v>
      </c>
      <c r="I5" s="23" t="s">
        <v>20</v>
      </c>
      <c r="J5" s="23" t="s">
        <v>23</v>
      </c>
      <c r="K5" s="18" t="s">
        <v>25</v>
      </c>
      <c r="L5" s="16" t="s">
        <v>26</v>
      </c>
      <c r="M5" s="19" t="s">
        <v>27</v>
      </c>
      <c r="N5" s="18" t="s">
        <v>29</v>
      </c>
      <c r="O5" s="16" t="s">
        <v>30</v>
      </c>
      <c r="P5" s="16" t="s">
        <v>31</v>
      </c>
      <c r="Q5" s="19" t="s">
        <v>32</v>
      </c>
      <c r="R5" s="23" t="s">
        <v>33</v>
      </c>
      <c r="S5" s="18" t="s">
        <v>37</v>
      </c>
      <c r="T5" s="16" t="s">
        <v>38</v>
      </c>
      <c r="U5" s="16" t="s">
        <v>39</v>
      </c>
      <c r="V5" s="16" t="s">
        <v>40</v>
      </c>
      <c r="W5" s="19" t="s">
        <v>41</v>
      </c>
      <c r="X5" s="18" t="s">
        <v>43</v>
      </c>
      <c r="Y5" s="19" t="s">
        <v>44</v>
      </c>
      <c r="Z5" s="18" t="s">
        <v>46</v>
      </c>
      <c r="AA5" s="16" t="s">
        <v>47</v>
      </c>
      <c r="AB5" s="19" t="s">
        <v>48</v>
      </c>
      <c r="AC5" s="18" t="s">
        <v>50</v>
      </c>
      <c r="AD5" s="25" t="s">
        <v>51</v>
      </c>
      <c r="AE5" s="18" t="s">
        <v>53</v>
      </c>
      <c r="AF5" s="16" t="s">
        <v>54</v>
      </c>
      <c r="AG5" s="16" t="s">
        <v>55</v>
      </c>
      <c r="AH5" s="25" t="s">
        <v>56</v>
      </c>
      <c r="AI5" s="18" t="s">
        <v>58</v>
      </c>
      <c r="AJ5" s="19" t="s">
        <v>59</v>
      </c>
      <c r="AK5" s="23" t="s">
        <v>61</v>
      </c>
    </row>
    <row r="6" spans="1:38" ht="15.75" thickBot="1" x14ac:dyDescent="0.3">
      <c r="B6" s="15" t="s">
        <v>8</v>
      </c>
      <c r="C6" s="108" t="s">
        <v>11</v>
      </c>
      <c r="D6" s="21" t="s">
        <v>13</v>
      </c>
      <c r="E6" s="21" t="s">
        <v>13</v>
      </c>
      <c r="F6" s="21" t="s">
        <v>16</v>
      </c>
      <c r="G6" s="22" t="s">
        <v>13</v>
      </c>
      <c r="H6" s="24" t="s">
        <v>13</v>
      </c>
      <c r="I6" s="24" t="s">
        <v>13</v>
      </c>
      <c r="J6" s="24" t="s">
        <v>13</v>
      </c>
      <c r="K6" s="20" t="s">
        <v>13</v>
      </c>
      <c r="L6" s="21" t="s">
        <v>11</v>
      </c>
      <c r="M6" s="22" t="s">
        <v>13</v>
      </c>
      <c r="N6" s="20" t="s">
        <v>13</v>
      </c>
      <c r="O6" s="21" t="s">
        <v>13</v>
      </c>
      <c r="P6" s="21" t="s">
        <v>13</v>
      </c>
      <c r="Q6" s="22" t="s">
        <v>13</v>
      </c>
      <c r="R6" s="24" t="s">
        <v>13</v>
      </c>
      <c r="S6" s="20" t="s">
        <v>13</v>
      </c>
      <c r="T6" s="21" t="s">
        <v>13</v>
      </c>
      <c r="U6" s="21" t="s">
        <v>13</v>
      </c>
      <c r="V6" s="21" t="s">
        <v>13</v>
      </c>
      <c r="W6" s="22" t="s">
        <v>13</v>
      </c>
      <c r="X6" s="20" t="s">
        <v>13</v>
      </c>
      <c r="Y6" s="22" t="s">
        <v>13</v>
      </c>
      <c r="Z6" s="20" t="s">
        <v>13</v>
      </c>
      <c r="AA6" s="21" t="s">
        <v>11</v>
      </c>
      <c r="AB6" s="22" t="s">
        <v>13</v>
      </c>
      <c r="AC6" s="20" t="s">
        <v>13</v>
      </c>
      <c r="AD6" s="26" t="s">
        <v>13</v>
      </c>
      <c r="AE6" s="20" t="s">
        <v>13</v>
      </c>
      <c r="AF6" s="21" t="s">
        <v>13</v>
      </c>
      <c r="AG6" s="21" t="s">
        <v>13</v>
      </c>
      <c r="AH6" s="26" t="s">
        <v>13</v>
      </c>
      <c r="AI6" s="20" t="s">
        <v>13</v>
      </c>
      <c r="AJ6" s="22" t="s">
        <v>13</v>
      </c>
      <c r="AK6" s="24" t="s">
        <v>13</v>
      </c>
    </row>
    <row r="7" spans="1:38" ht="21" x14ac:dyDescent="0.45">
      <c r="A7" s="3"/>
      <c r="B7" s="11"/>
      <c r="C7" s="211" t="s">
        <v>35</v>
      </c>
      <c r="D7" s="212"/>
      <c r="E7" s="212"/>
      <c r="F7" s="212"/>
      <c r="G7" s="212"/>
      <c r="H7" s="212"/>
      <c r="I7" s="212" t="s">
        <v>35</v>
      </c>
      <c r="J7" s="212"/>
      <c r="K7" s="212"/>
      <c r="L7" s="212"/>
      <c r="M7" s="212"/>
      <c r="N7" s="212"/>
      <c r="O7" s="212"/>
      <c r="P7" s="213" t="s">
        <v>35</v>
      </c>
      <c r="Q7" s="213"/>
      <c r="R7" s="213"/>
      <c r="S7" s="213"/>
      <c r="T7" s="213"/>
      <c r="U7" s="213"/>
      <c r="V7" s="213" t="s">
        <v>35</v>
      </c>
      <c r="W7" s="213"/>
      <c r="X7" s="213"/>
      <c r="Y7" s="213"/>
      <c r="Z7" s="213"/>
      <c r="AA7" s="213"/>
      <c r="AB7" s="213"/>
      <c r="AC7" s="213" t="s">
        <v>35</v>
      </c>
      <c r="AD7" s="213"/>
      <c r="AE7" s="213"/>
      <c r="AF7" s="213"/>
      <c r="AG7" s="213"/>
      <c r="AH7" s="213"/>
      <c r="AI7" s="213"/>
      <c r="AJ7" s="213"/>
      <c r="AK7" s="214"/>
    </row>
    <row r="8" spans="1:38" ht="78.75" x14ac:dyDescent="0.25">
      <c r="A8" s="3"/>
      <c r="B8" s="12"/>
      <c r="C8" s="28" t="s">
        <v>98</v>
      </c>
      <c r="D8" s="28" t="s">
        <v>98</v>
      </c>
      <c r="E8" s="28" t="s">
        <v>98</v>
      </c>
      <c r="F8" s="28" t="s">
        <v>98</v>
      </c>
      <c r="G8" s="28" t="s">
        <v>98</v>
      </c>
      <c r="H8" s="28" t="s">
        <v>108</v>
      </c>
      <c r="I8" s="89" t="s">
        <v>21</v>
      </c>
      <c r="J8" s="89" t="s">
        <v>113</v>
      </c>
      <c r="K8" s="28" t="s">
        <v>115</v>
      </c>
      <c r="L8" s="28" t="s">
        <v>115</v>
      </c>
      <c r="M8" s="89" t="s">
        <v>115</v>
      </c>
      <c r="N8" s="28" t="s">
        <v>120</v>
      </c>
      <c r="O8" s="89" t="s">
        <v>120</v>
      </c>
      <c r="P8" s="28" t="s">
        <v>120</v>
      </c>
      <c r="Q8" s="28" t="s">
        <v>120</v>
      </c>
      <c r="R8" s="28" t="s">
        <v>127</v>
      </c>
      <c r="S8" s="28" t="s">
        <v>129</v>
      </c>
      <c r="T8" s="89" t="s">
        <v>131</v>
      </c>
      <c r="U8" s="89" t="s">
        <v>131</v>
      </c>
      <c r="V8" s="28" t="s">
        <v>36</v>
      </c>
      <c r="W8" s="28" t="s">
        <v>135</v>
      </c>
      <c r="X8" s="28" t="s">
        <v>137</v>
      </c>
      <c r="Y8" s="28" t="s">
        <v>139</v>
      </c>
      <c r="Z8" s="28" t="s">
        <v>147</v>
      </c>
      <c r="AA8" s="28" t="s">
        <v>147</v>
      </c>
      <c r="AB8" s="28" t="s">
        <v>147</v>
      </c>
      <c r="AC8" s="28" t="s">
        <v>49</v>
      </c>
      <c r="AD8" s="28" t="s">
        <v>49</v>
      </c>
      <c r="AE8" s="28" t="s">
        <v>154</v>
      </c>
      <c r="AF8" s="28" t="s">
        <v>154</v>
      </c>
      <c r="AG8" s="28" t="s">
        <v>154</v>
      </c>
      <c r="AH8" s="28" t="s">
        <v>154</v>
      </c>
      <c r="AI8" s="28" t="s">
        <v>142</v>
      </c>
      <c r="AJ8" s="28" t="s">
        <v>145</v>
      </c>
      <c r="AK8" s="28" t="s">
        <v>158</v>
      </c>
    </row>
    <row r="9" spans="1:38" ht="47.25" x14ac:dyDescent="0.25">
      <c r="A9" s="3"/>
      <c r="B9" s="12"/>
      <c r="C9" s="29" t="s">
        <v>17</v>
      </c>
      <c r="D9" s="29" t="s">
        <v>104</v>
      </c>
      <c r="E9" s="29" t="s">
        <v>106</v>
      </c>
      <c r="F9" s="29" t="s">
        <v>107</v>
      </c>
      <c r="G9" s="29" t="s">
        <v>101</v>
      </c>
      <c r="H9" s="29" t="s">
        <v>109</v>
      </c>
      <c r="I9" s="90" t="s">
        <v>111</v>
      </c>
      <c r="J9" s="90" t="s">
        <v>114</v>
      </c>
      <c r="K9" s="29" t="s">
        <v>116</v>
      </c>
      <c r="L9" s="29" t="s">
        <v>118</v>
      </c>
      <c r="M9" s="90" t="s">
        <v>119</v>
      </c>
      <c r="N9" s="29" t="s">
        <v>121</v>
      </c>
      <c r="O9" s="90" t="s">
        <v>123</v>
      </c>
      <c r="P9" s="29" t="s">
        <v>124</v>
      </c>
      <c r="Q9" s="29" t="s">
        <v>125</v>
      </c>
      <c r="R9" s="29" t="s">
        <v>128</v>
      </c>
      <c r="S9" s="29" t="s">
        <v>130</v>
      </c>
      <c r="T9" s="90" t="s">
        <v>132</v>
      </c>
      <c r="U9" s="29" t="s">
        <v>133</v>
      </c>
      <c r="V9" s="29" t="s">
        <v>134</v>
      </c>
      <c r="W9" s="29" t="s">
        <v>136</v>
      </c>
      <c r="X9" s="29" t="s">
        <v>138</v>
      </c>
      <c r="Y9" s="29" t="s">
        <v>140</v>
      </c>
      <c r="Z9" s="29" t="s">
        <v>150</v>
      </c>
      <c r="AA9" s="29" t="s">
        <v>151</v>
      </c>
      <c r="AB9" s="29" t="s">
        <v>148</v>
      </c>
      <c r="AC9" s="29" t="s">
        <v>152</v>
      </c>
      <c r="AD9" s="29" t="s">
        <v>153</v>
      </c>
      <c r="AE9" s="29" t="s">
        <v>155</v>
      </c>
      <c r="AF9" s="29" t="s">
        <v>156</v>
      </c>
      <c r="AG9" s="29" t="s">
        <v>157</v>
      </c>
      <c r="AH9" s="29" t="s">
        <v>153</v>
      </c>
      <c r="AI9" s="29" t="s">
        <v>143</v>
      </c>
      <c r="AJ9" s="29" t="s">
        <v>146</v>
      </c>
      <c r="AK9" s="29" t="s">
        <v>159</v>
      </c>
    </row>
    <row r="10" spans="1:38" ht="15.75" x14ac:dyDescent="0.25">
      <c r="A10" s="3"/>
      <c r="B10" s="12"/>
      <c r="C10" s="29" t="s">
        <v>99</v>
      </c>
      <c r="D10" s="29" t="s">
        <v>105</v>
      </c>
      <c r="E10" s="29" t="s">
        <v>105</v>
      </c>
      <c r="F10" s="29" t="s">
        <v>105</v>
      </c>
      <c r="G10" s="29" t="s">
        <v>102</v>
      </c>
      <c r="H10" s="29" t="s">
        <v>102</v>
      </c>
      <c r="I10" s="90" t="s">
        <v>102</v>
      </c>
      <c r="J10" s="90" t="s">
        <v>102</v>
      </c>
      <c r="K10" s="29" t="s">
        <v>102</v>
      </c>
      <c r="L10" s="29" t="s">
        <v>102</v>
      </c>
      <c r="M10" s="90" t="s">
        <v>105</v>
      </c>
      <c r="N10" s="29" t="s">
        <v>102</v>
      </c>
      <c r="O10" s="90" t="s">
        <v>105</v>
      </c>
      <c r="P10" s="29" t="s">
        <v>105</v>
      </c>
      <c r="Q10" s="29" t="s">
        <v>126</v>
      </c>
      <c r="R10" s="29" t="s">
        <v>102</v>
      </c>
      <c r="S10" s="29" t="s">
        <v>102</v>
      </c>
      <c r="T10" s="90" t="s">
        <v>102</v>
      </c>
      <c r="U10" s="29" t="s">
        <v>102</v>
      </c>
      <c r="V10" s="29" t="s">
        <v>102</v>
      </c>
      <c r="W10" s="29" t="s">
        <v>102</v>
      </c>
      <c r="X10" s="29" t="s">
        <v>105</v>
      </c>
      <c r="Y10" s="29" t="s">
        <v>102</v>
      </c>
      <c r="Z10" s="29" t="s">
        <v>99</v>
      </c>
      <c r="AA10" s="29" t="s">
        <v>105</v>
      </c>
      <c r="AB10" s="29" t="s">
        <v>99</v>
      </c>
      <c r="AC10" s="29" t="s">
        <v>102</v>
      </c>
      <c r="AD10" s="29" t="s">
        <v>102</v>
      </c>
      <c r="AE10" s="29" t="s">
        <v>102</v>
      </c>
      <c r="AF10" s="29" t="s">
        <v>102</v>
      </c>
      <c r="AG10" s="29" t="s">
        <v>102</v>
      </c>
      <c r="AH10" s="29" t="s">
        <v>102</v>
      </c>
      <c r="AI10" s="29" t="s">
        <v>105</v>
      </c>
      <c r="AJ10" s="29" t="s">
        <v>105</v>
      </c>
      <c r="AK10" s="29" t="s">
        <v>105</v>
      </c>
    </row>
    <row r="11" spans="1:38" ht="47.25" x14ac:dyDescent="0.25">
      <c r="A11" s="3"/>
      <c r="B11" s="13"/>
      <c r="C11" s="30" t="s">
        <v>100</v>
      </c>
      <c r="D11" s="30" t="s">
        <v>100</v>
      </c>
      <c r="E11" s="30" t="s">
        <v>100</v>
      </c>
      <c r="F11" s="30" t="s">
        <v>100</v>
      </c>
      <c r="G11" s="30" t="s">
        <v>100</v>
      </c>
      <c r="H11" s="30" t="s">
        <v>110</v>
      </c>
      <c r="I11" s="91" t="s">
        <v>112</v>
      </c>
      <c r="J11" s="91">
        <v>43281</v>
      </c>
      <c r="K11" s="30" t="s">
        <v>117</v>
      </c>
      <c r="L11" s="30" t="s">
        <v>117</v>
      </c>
      <c r="M11" s="91" t="s">
        <v>117</v>
      </c>
      <c r="N11" s="30" t="s">
        <v>122</v>
      </c>
      <c r="O11" s="91" t="s">
        <v>122</v>
      </c>
      <c r="P11" s="30" t="s">
        <v>122</v>
      </c>
      <c r="Q11" s="30" t="s">
        <v>110</v>
      </c>
      <c r="R11" s="30" t="s">
        <v>100</v>
      </c>
      <c r="S11" s="30">
        <v>43281</v>
      </c>
      <c r="T11" s="91">
        <v>43281</v>
      </c>
      <c r="U11" s="30">
        <v>43281</v>
      </c>
      <c r="V11" s="30">
        <v>43281</v>
      </c>
      <c r="W11" s="30">
        <v>43281</v>
      </c>
      <c r="X11" s="30" t="s">
        <v>117</v>
      </c>
      <c r="Y11" s="30" t="s">
        <v>141</v>
      </c>
      <c r="Z11" s="30" t="s">
        <v>149</v>
      </c>
      <c r="AA11" s="30" t="s">
        <v>149</v>
      </c>
      <c r="AB11" s="30" t="s">
        <v>149</v>
      </c>
      <c r="AC11" s="30" t="s">
        <v>100</v>
      </c>
      <c r="AD11" s="30" t="s">
        <v>100</v>
      </c>
      <c r="AE11" s="30" t="s">
        <v>100</v>
      </c>
      <c r="AF11" s="30" t="s">
        <v>100</v>
      </c>
      <c r="AG11" s="30" t="s">
        <v>100</v>
      </c>
      <c r="AH11" s="30">
        <v>0</v>
      </c>
      <c r="AI11" s="30" t="s">
        <v>144</v>
      </c>
      <c r="AJ11" s="30" t="s">
        <v>144</v>
      </c>
      <c r="AK11" s="30" t="s">
        <v>100</v>
      </c>
    </row>
    <row r="12" spans="1:38" ht="15.75" x14ac:dyDescent="0.25">
      <c r="A12" s="3"/>
      <c r="B12" s="13"/>
      <c r="C12" s="102"/>
      <c r="D12" s="31"/>
      <c r="E12" s="31"/>
      <c r="F12" s="102"/>
      <c r="G12" s="31"/>
      <c r="H12" s="31"/>
      <c r="I12" s="1"/>
      <c r="J12" s="1"/>
      <c r="K12" s="31"/>
      <c r="L12" s="31"/>
      <c r="M12" s="1"/>
      <c r="N12" s="31"/>
      <c r="O12" s="1"/>
      <c r="P12" s="31"/>
      <c r="Q12" s="31"/>
      <c r="R12" s="31"/>
      <c r="S12" s="31"/>
      <c r="T12" s="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8" ht="16.5" thickBot="1" x14ac:dyDescent="0.3">
      <c r="A13" s="2"/>
      <c r="B13" s="3"/>
      <c r="C13" s="103"/>
      <c r="D13" s="32"/>
      <c r="E13" s="32"/>
      <c r="F13" s="103"/>
      <c r="G13" s="32"/>
      <c r="H13" s="32"/>
      <c r="I13" s="2"/>
      <c r="J13" s="2"/>
      <c r="K13" s="32"/>
      <c r="L13" s="32"/>
      <c r="M13" s="2"/>
      <c r="N13" s="32"/>
      <c r="O13" s="2"/>
      <c r="P13" s="32"/>
      <c r="Q13" s="32"/>
      <c r="R13" s="32"/>
      <c r="S13" s="32"/>
      <c r="T13" s="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8" ht="15.75" x14ac:dyDescent="0.25">
      <c r="A14" s="1"/>
      <c r="B14" s="14" t="s">
        <v>0</v>
      </c>
      <c r="C14" s="14"/>
      <c r="D14" s="14"/>
      <c r="E14" s="14"/>
      <c r="F14" s="14"/>
      <c r="G14" s="1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ht="30" x14ac:dyDescent="0.25">
      <c r="A15" s="1"/>
      <c r="B15" s="4" t="s">
        <v>1</v>
      </c>
      <c r="C15" s="104" t="s">
        <v>165</v>
      </c>
      <c r="D15" s="124" t="s">
        <v>165</v>
      </c>
      <c r="E15" s="124" t="s">
        <v>165</v>
      </c>
      <c r="F15" s="104" t="s">
        <v>165</v>
      </c>
      <c r="G15" s="124" t="s">
        <v>165</v>
      </c>
      <c r="H15" s="33" t="s">
        <v>2</v>
      </c>
      <c r="I15" s="70" t="s">
        <v>2</v>
      </c>
      <c r="J15" s="70" t="s">
        <v>2</v>
      </c>
      <c r="K15" s="33" t="s">
        <v>2</v>
      </c>
      <c r="L15" s="33" t="s">
        <v>2</v>
      </c>
      <c r="M15" s="70" t="s">
        <v>2</v>
      </c>
      <c r="N15" s="33" t="s">
        <v>2</v>
      </c>
      <c r="O15" s="70" t="s">
        <v>2</v>
      </c>
      <c r="P15" s="33" t="s">
        <v>2</v>
      </c>
      <c r="Q15" s="33" t="s">
        <v>2</v>
      </c>
      <c r="R15" s="33" t="s">
        <v>2</v>
      </c>
      <c r="S15" s="33" t="s">
        <v>2</v>
      </c>
      <c r="T15" s="70" t="s">
        <v>2</v>
      </c>
      <c r="U15" s="33" t="s">
        <v>2</v>
      </c>
      <c r="V15" s="33" t="s">
        <v>2</v>
      </c>
      <c r="W15" s="33" t="s">
        <v>2</v>
      </c>
      <c r="X15" s="33" t="s">
        <v>2</v>
      </c>
      <c r="Y15" s="33" t="s">
        <v>2</v>
      </c>
      <c r="Z15" s="33" t="s">
        <v>2</v>
      </c>
      <c r="AA15" s="33" t="s">
        <v>2</v>
      </c>
      <c r="AB15" s="33" t="s">
        <v>2</v>
      </c>
      <c r="AC15" s="33" t="s">
        <v>2</v>
      </c>
      <c r="AD15" s="33" t="s">
        <v>2</v>
      </c>
      <c r="AE15" s="33" t="s">
        <v>2</v>
      </c>
      <c r="AF15" s="33" t="s">
        <v>2</v>
      </c>
      <c r="AG15" s="33" t="s">
        <v>2</v>
      </c>
      <c r="AH15" s="33" t="s">
        <v>2</v>
      </c>
      <c r="AI15" s="33" t="s">
        <v>2</v>
      </c>
      <c r="AJ15" s="33" t="s">
        <v>2</v>
      </c>
      <c r="AK15" s="34" t="s">
        <v>2</v>
      </c>
    </row>
    <row r="16" spans="1:38" ht="15.75" x14ac:dyDescent="0.25">
      <c r="A16" s="5">
        <v>1</v>
      </c>
      <c r="B16" s="6" t="s">
        <v>90</v>
      </c>
      <c r="C16" s="111">
        <v>0.96111111111111114</v>
      </c>
      <c r="D16" s="35">
        <v>0.86600496277915628</v>
      </c>
      <c r="E16" s="35">
        <v>1</v>
      </c>
      <c r="F16" s="111">
        <v>0.99300699300699302</v>
      </c>
      <c r="G16" s="35">
        <v>1</v>
      </c>
      <c r="H16" s="35">
        <v>0.97752808988764039</v>
      </c>
      <c r="I16" s="92">
        <v>1</v>
      </c>
      <c r="J16" s="92">
        <v>0.97585954645208484</v>
      </c>
      <c r="K16" s="35">
        <v>0.99528301886792447</v>
      </c>
      <c r="L16" s="35">
        <v>1</v>
      </c>
      <c r="M16" s="92">
        <v>0.89380530973451322</v>
      </c>
      <c r="N16" s="35">
        <v>0.97619047619047616</v>
      </c>
      <c r="O16" s="92">
        <v>0.68571428571428572</v>
      </c>
      <c r="P16" s="35">
        <v>0.84905660377358494</v>
      </c>
      <c r="Q16" s="35">
        <v>0.7558139534883721</v>
      </c>
      <c r="R16" s="35">
        <v>0.90476190476190477</v>
      </c>
      <c r="S16" s="35">
        <v>0.9838709677419355</v>
      </c>
      <c r="T16" s="92">
        <v>1</v>
      </c>
      <c r="U16" s="35">
        <v>1</v>
      </c>
      <c r="V16" s="35">
        <v>1</v>
      </c>
      <c r="W16" s="35">
        <v>0.9464285714285714</v>
      </c>
      <c r="X16" s="35">
        <v>0.9838709677419355</v>
      </c>
      <c r="Y16" s="35">
        <v>0.97916666666666663</v>
      </c>
      <c r="Z16" s="35">
        <v>0.86721991701244816</v>
      </c>
      <c r="AA16" s="35">
        <v>0.98344370860927155</v>
      </c>
      <c r="AB16" s="35">
        <v>0.95192307692307687</v>
      </c>
      <c r="AC16" s="35">
        <v>0.97962648556876064</v>
      </c>
      <c r="AD16" s="35">
        <v>0.97962648556876064</v>
      </c>
      <c r="AE16" s="35">
        <v>1</v>
      </c>
      <c r="AF16" s="35">
        <v>1</v>
      </c>
      <c r="AG16" s="35">
        <v>1</v>
      </c>
      <c r="AH16" s="35">
        <v>1</v>
      </c>
      <c r="AI16" s="35">
        <v>0.96470588235294119</v>
      </c>
      <c r="AJ16" s="35">
        <v>0.93846153846153846</v>
      </c>
      <c r="AK16" s="36">
        <v>0.77027027027027029</v>
      </c>
    </row>
    <row r="17" spans="1:37" ht="15.75" x14ac:dyDescent="0.25">
      <c r="A17" s="5">
        <v>2</v>
      </c>
      <c r="B17" s="6" t="s">
        <v>89</v>
      </c>
      <c r="C17" s="112" t="e">
        <v>#DIV/0!</v>
      </c>
      <c r="D17" s="35">
        <v>0.72972972972972971</v>
      </c>
      <c r="E17" s="35">
        <v>1</v>
      </c>
      <c r="F17" s="112">
        <v>0.41666666666666669</v>
      </c>
      <c r="G17" s="35" t="e">
        <v>#DIV/0!</v>
      </c>
      <c r="H17" s="35" t="e">
        <v>#DIV/0!</v>
      </c>
      <c r="I17" s="92" t="e">
        <v>#DIV/0!</v>
      </c>
      <c r="J17" s="92" t="e">
        <v>#DIV/0!</v>
      </c>
      <c r="K17" s="35" t="e">
        <v>#DIV/0!</v>
      </c>
      <c r="L17" s="35" t="e">
        <v>#DIV/0!</v>
      </c>
      <c r="M17" s="92">
        <v>0.36363636363636365</v>
      </c>
      <c r="N17" s="35" t="e">
        <v>#DIV/0!</v>
      </c>
      <c r="O17" s="92">
        <v>0.5714285714285714</v>
      </c>
      <c r="P17" s="35">
        <v>0</v>
      </c>
      <c r="Q17" s="35" t="e">
        <v>#DIV/0!</v>
      </c>
      <c r="R17" s="35" t="e">
        <v>#DIV/0!</v>
      </c>
      <c r="S17" s="35" t="e">
        <v>#DIV/0!</v>
      </c>
      <c r="T17" s="92" t="e">
        <v>#DIV/0!</v>
      </c>
      <c r="U17" s="35" t="e">
        <v>#DIV/0!</v>
      </c>
      <c r="V17" s="35" t="e">
        <v>#DIV/0!</v>
      </c>
      <c r="W17" s="35" t="e">
        <v>#DIV/0!</v>
      </c>
      <c r="X17" s="35">
        <v>0.91304347826086951</v>
      </c>
      <c r="Y17" s="35" t="e">
        <v>#DIV/0!</v>
      </c>
      <c r="Z17" s="35" t="e">
        <v>#DIV/0!</v>
      </c>
      <c r="AA17" s="35">
        <v>0.38709677419354838</v>
      </c>
      <c r="AB17" s="35" t="e">
        <v>#DIV/0!</v>
      </c>
      <c r="AC17" s="35" t="e">
        <v>#DIV/0!</v>
      </c>
      <c r="AD17" s="35" t="e">
        <v>#DIV/0!</v>
      </c>
      <c r="AE17" s="35" t="e">
        <v>#DIV/0!</v>
      </c>
      <c r="AF17" s="35" t="e">
        <v>#DIV/0!</v>
      </c>
      <c r="AG17" s="35" t="e">
        <v>#DIV/0!</v>
      </c>
      <c r="AH17" s="35" t="e">
        <v>#DIV/0!</v>
      </c>
      <c r="AI17" s="35">
        <v>0.33333333333333331</v>
      </c>
      <c r="AJ17" s="35">
        <v>0.75</v>
      </c>
      <c r="AK17" s="36">
        <v>1</v>
      </c>
    </row>
    <row r="18" spans="1:37" ht="15.75" x14ac:dyDescent="0.25">
      <c r="A18" s="5">
        <v>3</v>
      </c>
      <c r="B18" s="6" t="s">
        <v>62</v>
      </c>
      <c r="C18" s="111">
        <v>0.21675531914893617</v>
      </c>
      <c r="D18" s="35">
        <v>0.44680851063829785</v>
      </c>
      <c r="E18" s="35">
        <v>0.58461538461538465</v>
      </c>
      <c r="F18" s="111">
        <v>0.47945205479452052</v>
      </c>
      <c r="G18" s="35" t="s">
        <v>103</v>
      </c>
      <c r="H18" s="35">
        <v>0.60082304526748975</v>
      </c>
      <c r="I18" s="92">
        <v>0.40522875816993464</v>
      </c>
      <c r="J18" s="92">
        <v>0.64467005076142136</v>
      </c>
      <c r="K18" s="35">
        <v>0.2878787878787879</v>
      </c>
      <c r="L18" s="35">
        <v>0</v>
      </c>
      <c r="M18" s="92">
        <v>0.42857142857142855</v>
      </c>
      <c r="N18" s="35">
        <v>0.53488372093023251</v>
      </c>
      <c r="O18" s="92">
        <v>0.40816326530612246</v>
      </c>
      <c r="P18" s="35">
        <v>0.625</v>
      </c>
      <c r="Q18" s="35">
        <v>0.11971830985915492</v>
      </c>
      <c r="R18" s="35">
        <v>0.28205128205128205</v>
      </c>
      <c r="S18" s="35">
        <v>0.30952380952380953</v>
      </c>
      <c r="T18" s="92">
        <v>0.66666666666666663</v>
      </c>
      <c r="U18" s="35">
        <v>0.46938775510204084</v>
      </c>
      <c r="V18" s="35">
        <v>0.34782608695652173</v>
      </c>
      <c r="W18" s="35">
        <v>0.66666666666666663</v>
      </c>
      <c r="X18" s="35">
        <v>0.5213675213675214</v>
      </c>
      <c r="Y18" s="35">
        <v>0.4</v>
      </c>
      <c r="Z18" s="35">
        <v>0.25569176882661998</v>
      </c>
      <c r="AA18" s="35">
        <v>0.42450765864332601</v>
      </c>
      <c r="AB18" s="35">
        <v>0.19911504424778761</v>
      </c>
      <c r="AC18" s="35">
        <v>0.44356955380577429</v>
      </c>
      <c r="AD18" s="35">
        <v>0.44356955380577429</v>
      </c>
      <c r="AE18" s="35">
        <v>0.52777777777777779</v>
      </c>
      <c r="AF18" s="35">
        <v>0.65789473684210531</v>
      </c>
      <c r="AG18" s="35">
        <v>0.69736842105263153</v>
      </c>
      <c r="AH18" s="35">
        <v>0.2857142857142857</v>
      </c>
      <c r="AI18" s="35">
        <v>0.55555555555555558</v>
      </c>
      <c r="AJ18" s="35">
        <v>0.5636363636363636</v>
      </c>
      <c r="AK18" s="36">
        <v>0.73333333333333328</v>
      </c>
    </row>
    <row r="19" spans="1:37" ht="15.75" x14ac:dyDescent="0.25">
      <c r="A19" s="5">
        <v>4</v>
      </c>
      <c r="B19" s="6" t="s">
        <v>63</v>
      </c>
      <c r="C19" s="111">
        <v>0.14494680851063829</v>
      </c>
      <c r="D19" s="35">
        <v>0.36702127659574468</v>
      </c>
      <c r="E19" s="35">
        <v>0.43076923076923079</v>
      </c>
      <c r="F19" s="111">
        <v>0.36986301369863012</v>
      </c>
      <c r="G19" s="35" t="s">
        <v>103</v>
      </c>
      <c r="H19" s="35">
        <v>0.11934156378600823</v>
      </c>
      <c r="I19" s="92">
        <v>0.1111111111111111</v>
      </c>
      <c r="J19" s="92">
        <v>6.3959390862944165E-2</v>
      </c>
      <c r="K19" s="35">
        <v>0.15151515151515152</v>
      </c>
      <c r="L19" s="35">
        <v>0</v>
      </c>
      <c r="M19" s="92">
        <v>0.26785714285714285</v>
      </c>
      <c r="N19" s="35">
        <v>0.30232558139534882</v>
      </c>
      <c r="O19" s="92">
        <v>0.34693877551020408</v>
      </c>
      <c r="P19" s="35">
        <v>0.52500000000000002</v>
      </c>
      <c r="Q19" s="35">
        <v>0.10563380281690141</v>
      </c>
      <c r="R19" s="35">
        <v>0.10256410256410256</v>
      </c>
      <c r="S19" s="35">
        <v>0.10714285714285714</v>
      </c>
      <c r="T19" s="92">
        <v>0.27777777777777779</v>
      </c>
      <c r="U19" s="35">
        <v>0.14285714285714285</v>
      </c>
      <c r="V19" s="35">
        <v>1.4492753623188406E-2</v>
      </c>
      <c r="W19" s="35">
        <v>0.42857142857142855</v>
      </c>
      <c r="X19" s="35">
        <v>0.41880341880341881</v>
      </c>
      <c r="Y19" s="35">
        <v>0.2</v>
      </c>
      <c r="Z19" s="35">
        <v>0.20315236427320491</v>
      </c>
      <c r="AA19" s="35">
        <v>0.28008752735229758</v>
      </c>
      <c r="AB19" s="35">
        <v>0.15929203539823009</v>
      </c>
      <c r="AC19" s="35">
        <v>7.874015748031496E-2</v>
      </c>
      <c r="AD19" s="35">
        <v>7.874015748031496E-2</v>
      </c>
      <c r="AE19" s="35">
        <v>0.1388888888888889</v>
      </c>
      <c r="AF19" s="35">
        <v>0.15789473684210525</v>
      </c>
      <c r="AG19" s="35">
        <v>6.5789473684210523E-2</v>
      </c>
      <c r="AH19" s="35">
        <v>0</v>
      </c>
      <c r="AI19" s="35">
        <v>0.40740740740740738</v>
      </c>
      <c r="AJ19" s="35">
        <v>0.38181818181818183</v>
      </c>
      <c r="AK19" s="36">
        <v>0.56666666666666665</v>
      </c>
    </row>
    <row r="20" spans="1:37" ht="15.75" x14ac:dyDescent="0.25">
      <c r="A20" s="5">
        <v>5</v>
      </c>
      <c r="B20" s="6" t="s">
        <v>64</v>
      </c>
      <c r="C20" s="111" t="e">
        <v>#DIV/0!</v>
      </c>
      <c r="D20" s="35" t="e">
        <v>#DIV/0!</v>
      </c>
      <c r="E20" s="35" t="e">
        <v>#DIV/0!</v>
      </c>
      <c r="F20" s="111" t="e">
        <v>#DIV/0!</v>
      </c>
      <c r="G20" s="35" t="s">
        <v>103</v>
      </c>
      <c r="H20" s="35">
        <v>0.69473684210526321</v>
      </c>
      <c r="I20" s="92">
        <v>0.91346153846153844</v>
      </c>
      <c r="J20" s="92">
        <v>0.66703786191536751</v>
      </c>
      <c r="K20" s="35">
        <v>0.85964912280701755</v>
      </c>
      <c r="L20" s="35" t="s">
        <v>103</v>
      </c>
      <c r="M20" s="92" t="e">
        <v>#DIV/0!</v>
      </c>
      <c r="N20" s="35">
        <v>0.58064516129032262</v>
      </c>
      <c r="O20" s="92" t="e">
        <v>#DIV/0!</v>
      </c>
      <c r="P20" s="35" t="e">
        <v>#DIV/0!</v>
      </c>
      <c r="Q20" s="35" t="e">
        <v>#DIV/0!</v>
      </c>
      <c r="R20" s="35">
        <v>0.48484848484848486</v>
      </c>
      <c r="S20" s="35">
        <v>0.62962962962962965</v>
      </c>
      <c r="T20" s="92">
        <v>0.76923076923076927</v>
      </c>
      <c r="U20" s="35">
        <v>0.97297297297297303</v>
      </c>
      <c r="V20" s="35">
        <v>0.90410958904109584</v>
      </c>
      <c r="W20" s="35">
        <v>0.95454545454545459</v>
      </c>
      <c r="X20" s="35" t="e">
        <v>#DIV/0!</v>
      </c>
      <c r="Y20" s="35">
        <v>0.47058823529411764</v>
      </c>
      <c r="Z20" s="35" t="e">
        <v>#DIV/0!</v>
      </c>
      <c r="AA20" s="35" t="e">
        <v>#DIV/0!</v>
      </c>
      <c r="AB20" s="35" t="e">
        <v>#DIV/0!</v>
      </c>
      <c r="AC20" s="35">
        <v>0.74639769452449567</v>
      </c>
      <c r="AD20" s="35">
        <v>0.74639769452449567</v>
      </c>
      <c r="AE20" s="35">
        <v>1</v>
      </c>
      <c r="AF20" s="35">
        <v>0.93103448275862066</v>
      </c>
      <c r="AG20" s="35">
        <v>0.8571428571428571</v>
      </c>
      <c r="AH20" s="35">
        <v>1</v>
      </c>
      <c r="AI20" s="35" t="e">
        <v>#DIV/0!</v>
      </c>
      <c r="AJ20" s="35" t="e">
        <v>#DIV/0!</v>
      </c>
      <c r="AK20" s="36" t="e">
        <v>#DIV/0!</v>
      </c>
    </row>
    <row r="21" spans="1:37" ht="15.75" x14ac:dyDescent="0.25">
      <c r="A21" s="5">
        <v>6</v>
      </c>
      <c r="B21" s="7" t="s">
        <v>65</v>
      </c>
      <c r="C21" s="111" t="e">
        <v>#DIV/0!</v>
      </c>
      <c r="D21" s="35" t="e">
        <v>#DIV/0!</v>
      </c>
      <c r="E21" s="35" t="e">
        <v>#DIV/0!</v>
      </c>
      <c r="F21" s="111" t="e">
        <v>#DIV/0!</v>
      </c>
      <c r="G21" s="35" t="s">
        <v>103</v>
      </c>
      <c r="H21" s="35">
        <v>0.58823529411764708</v>
      </c>
      <c r="I21" s="92">
        <v>0.88326848249027234</v>
      </c>
      <c r="J21" s="92">
        <v>0.76198486122792264</v>
      </c>
      <c r="K21" s="35">
        <v>0.73913043478260865</v>
      </c>
      <c r="L21" s="35" t="s">
        <v>103</v>
      </c>
      <c r="M21" s="92" t="e">
        <v>#DIV/0!</v>
      </c>
      <c r="N21" s="35">
        <v>0.77777777777777779</v>
      </c>
      <c r="O21" s="92" t="e">
        <v>#DIV/0!</v>
      </c>
      <c r="P21" s="35" t="e">
        <v>#DIV/0!</v>
      </c>
      <c r="Q21" s="35" t="e">
        <v>#DIV/0!</v>
      </c>
      <c r="R21" s="35">
        <v>0.52272727272727271</v>
      </c>
      <c r="S21" s="35">
        <v>0.55000000000000004</v>
      </c>
      <c r="T21" s="92">
        <v>0.63414634146341464</v>
      </c>
      <c r="U21" s="35">
        <v>0.72</v>
      </c>
      <c r="V21" s="35">
        <v>0.79518072289156627</v>
      </c>
      <c r="W21" s="35">
        <v>0.55000000000000004</v>
      </c>
      <c r="X21" s="35" t="e">
        <v>#DIV/0!</v>
      </c>
      <c r="Y21" s="35">
        <v>0.36170212765957449</v>
      </c>
      <c r="Z21" s="35" t="e">
        <v>#DIV/0!</v>
      </c>
      <c r="AA21" s="35" t="e">
        <v>#DIV/0!</v>
      </c>
      <c r="AB21" s="35" t="e">
        <v>#DIV/0!</v>
      </c>
      <c r="AC21" s="35">
        <v>0.80350194552529186</v>
      </c>
      <c r="AD21" s="35">
        <v>0.80350194552529186</v>
      </c>
      <c r="AE21" s="35">
        <v>0.6216216216216216</v>
      </c>
      <c r="AF21" s="35">
        <v>0.80555555555555558</v>
      </c>
      <c r="AG21" s="35">
        <v>0.81578947368421051</v>
      </c>
      <c r="AH21" s="35">
        <v>0.28000000000000003</v>
      </c>
      <c r="AI21" s="35" t="e">
        <v>#DIV/0!</v>
      </c>
      <c r="AJ21" s="35" t="e">
        <v>#DIV/0!</v>
      </c>
      <c r="AK21" s="36" t="e">
        <v>#DIV/0!</v>
      </c>
    </row>
    <row r="22" spans="1:37" ht="15.75" x14ac:dyDescent="0.25">
      <c r="A22" s="5">
        <v>7</v>
      </c>
      <c r="B22" s="8" t="s">
        <v>66</v>
      </c>
      <c r="C22" s="111">
        <v>0.14915966386554622</v>
      </c>
      <c r="D22" s="35">
        <v>0.20895522388059701</v>
      </c>
      <c r="E22" s="35">
        <v>0.19672131147540983</v>
      </c>
      <c r="F22" s="111">
        <v>0</v>
      </c>
      <c r="G22" s="35" t="s">
        <v>103</v>
      </c>
      <c r="H22" s="35">
        <v>0.13636363636363635</v>
      </c>
      <c r="I22" s="92">
        <v>0.45833333333333331</v>
      </c>
      <c r="J22" s="92">
        <v>0.21428571428571427</v>
      </c>
      <c r="K22" s="35">
        <v>0</v>
      </c>
      <c r="L22" s="35" t="s">
        <v>103</v>
      </c>
      <c r="M22" s="92">
        <v>0</v>
      </c>
      <c r="N22" s="35">
        <v>0.15384615384615385</v>
      </c>
      <c r="O22" s="92">
        <v>0.16666666666666666</v>
      </c>
      <c r="P22" s="35">
        <v>6.6666666666666666E-2</v>
      </c>
      <c r="Q22" s="35">
        <v>0.19008264462809918</v>
      </c>
      <c r="R22" s="35">
        <v>0</v>
      </c>
      <c r="S22" s="35">
        <v>0.375</v>
      </c>
      <c r="T22" s="92">
        <v>0</v>
      </c>
      <c r="U22" s="35">
        <v>0</v>
      </c>
      <c r="V22" s="35">
        <v>0.83333333333333337</v>
      </c>
      <c r="W22" s="35">
        <v>0.2</v>
      </c>
      <c r="X22" s="35">
        <v>0.22916666666666666</v>
      </c>
      <c r="Y22" s="35" t="s">
        <v>103</v>
      </c>
      <c r="Z22" s="35">
        <v>0.27659574468085107</v>
      </c>
      <c r="AA22" s="35" t="s">
        <v>103</v>
      </c>
      <c r="AB22" s="35">
        <v>0.32653061224489793</v>
      </c>
      <c r="AC22" s="35">
        <v>9.0909090909090912E-2</v>
      </c>
      <c r="AD22" s="35">
        <v>9.0909090909090912E-2</v>
      </c>
      <c r="AE22" s="35">
        <v>0.2857142857142857</v>
      </c>
      <c r="AF22" s="35">
        <v>0.5</v>
      </c>
      <c r="AG22" s="35">
        <v>0.41176470588235292</v>
      </c>
      <c r="AH22" s="35" t="s">
        <v>103</v>
      </c>
      <c r="AI22" s="35">
        <v>0.3902439024390244</v>
      </c>
      <c r="AJ22" s="35">
        <v>0.21428571428571427</v>
      </c>
      <c r="AK22" s="36">
        <v>0.05</v>
      </c>
    </row>
    <row r="23" spans="1:37" ht="15.75" x14ac:dyDescent="0.25">
      <c r="A23" s="5">
        <v>8</v>
      </c>
      <c r="B23" s="8" t="s">
        <v>67</v>
      </c>
      <c r="C23" s="111" t="e">
        <v>#DIV/0!</v>
      </c>
      <c r="D23" s="35">
        <v>1</v>
      </c>
      <c r="E23" s="35">
        <v>1</v>
      </c>
      <c r="F23" s="111">
        <v>1</v>
      </c>
      <c r="G23" s="35">
        <v>1.3333333333333333</v>
      </c>
      <c r="H23" s="35">
        <v>1</v>
      </c>
      <c r="I23" s="92">
        <v>1.1290322580645162</v>
      </c>
      <c r="J23" s="92">
        <v>0.73852573018080669</v>
      </c>
      <c r="K23" s="35">
        <v>0.83168316831683164</v>
      </c>
      <c r="L23" s="35">
        <v>0.57407407407407407</v>
      </c>
      <c r="M23" s="92">
        <v>1</v>
      </c>
      <c r="N23" s="35">
        <v>1</v>
      </c>
      <c r="O23" s="92">
        <v>1</v>
      </c>
      <c r="P23" s="35">
        <v>1</v>
      </c>
      <c r="Q23" s="35" t="e">
        <v>#DIV/0!</v>
      </c>
      <c r="R23" s="35">
        <v>0.8571428571428571</v>
      </c>
      <c r="S23" s="35">
        <v>0.83050847457627119</v>
      </c>
      <c r="T23" s="92">
        <v>1.2777777777777777</v>
      </c>
      <c r="U23" s="35">
        <v>1</v>
      </c>
      <c r="V23" s="35">
        <v>1.0547945205479452</v>
      </c>
      <c r="W23" s="35">
        <v>0.9</v>
      </c>
      <c r="X23" s="35">
        <v>1</v>
      </c>
      <c r="Y23" s="35">
        <v>1.0454545454545454</v>
      </c>
      <c r="Z23" s="35" t="e">
        <v>#DIV/0!</v>
      </c>
      <c r="AA23" s="35">
        <v>1</v>
      </c>
      <c r="AB23" s="35" t="e">
        <v>#DIV/0!</v>
      </c>
      <c r="AC23" s="35">
        <v>0.82903225806451608</v>
      </c>
      <c r="AD23" s="35">
        <v>0.82903225806451608</v>
      </c>
      <c r="AE23" s="35">
        <v>0.83333333333333337</v>
      </c>
      <c r="AF23" s="35">
        <v>1.1111111111111112</v>
      </c>
      <c r="AG23" s="35">
        <v>0.97435897435897434</v>
      </c>
      <c r="AH23" s="35">
        <v>0.875</v>
      </c>
      <c r="AI23" s="35">
        <v>1</v>
      </c>
      <c r="AJ23" s="35">
        <v>1</v>
      </c>
      <c r="AK23" s="36">
        <v>1</v>
      </c>
    </row>
    <row r="24" spans="1:37" ht="15.75" x14ac:dyDescent="0.25">
      <c r="A24" s="5">
        <v>9</v>
      </c>
      <c r="B24" s="8" t="s">
        <v>68</v>
      </c>
      <c r="C24" s="113">
        <v>10.875</v>
      </c>
      <c r="D24" s="37">
        <v>12</v>
      </c>
      <c r="E24" s="37">
        <v>12</v>
      </c>
      <c r="F24" s="114">
        <v>12</v>
      </c>
      <c r="G24" s="37">
        <v>12</v>
      </c>
      <c r="H24" s="37"/>
      <c r="I24" s="93"/>
      <c r="J24" s="93"/>
      <c r="K24" s="37"/>
      <c r="L24" s="37"/>
      <c r="M24" s="93"/>
      <c r="N24" s="37"/>
      <c r="O24" s="93"/>
      <c r="P24" s="37"/>
      <c r="Q24" s="37"/>
      <c r="R24" s="37"/>
      <c r="S24" s="37"/>
      <c r="T24" s="93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</row>
    <row r="25" spans="1:37" ht="30" x14ac:dyDescent="0.25">
      <c r="A25" s="5">
        <v>10</v>
      </c>
      <c r="B25" s="9" t="s">
        <v>69</v>
      </c>
      <c r="C25" s="111">
        <v>1</v>
      </c>
      <c r="D25" s="35">
        <v>1</v>
      </c>
      <c r="E25" s="35">
        <v>1</v>
      </c>
      <c r="F25" s="111">
        <v>1</v>
      </c>
      <c r="G25" s="35">
        <v>0.96811025940915629</v>
      </c>
      <c r="H25" s="35">
        <v>1</v>
      </c>
      <c r="I25" s="92">
        <v>1</v>
      </c>
      <c r="J25" s="92">
        <v>0.77650947981956164</v>
      </c>
      <c r="K25" s="35">
        <v>0.98404074993091539</v>
      </c>
      <c r="L25" s="35">
        <v>0.84397069538228531</v>
      </c>
      <c r="M25" s="92">
        <v>1</v>
      </c>
      <c r="N25" s="35">
        <v>1</v>
      </c>
      <c r="O25" s="92">
        <v>0.91798886230551302</v>
      </c>
      <c r="P25" s="35">
        <v>1</v>
      </c>
      <c r="Q25" s="35">
        <v>0.99553249185508885</v>
      </c>
      <c r="R25" s="35">
        <v>1</v>
      </c>
      <c r="S25" s="35">
        <v>0.8409394537161704</v>
      </c>
      <c r="T25" s="92">
        <v>1</v>
      </c>
      <c r="U25" s="35">
        <v>0.97070054047159737</v>
      </c>
      <c r="V25" s="35">
        <v>1</v>
      </c>
      <c r="W25" s="35">
        <v>0.99046963942139943</v>
      </c>
      <c r="X25" s="35">
        <v>0.95102213577752359</v>
      </c>
      <c r="Y25" s="35" t="e">
        <v>#VALUE!</v>
      </c>
      <c r="Z25" s="35">
        <v>1</v>
      </c>
      <c r="AA25" s="35">
        <v>1</v>
      </c>
      <c r="AB25" s="35">
        <v>1</v>
      </c>
      <c r="AC25" s="35">
        <v>0.92787068742838597</v>
      </c>
      <c r="AD25" s="35">
        <v>0.92787068742838597</v>
      </c>
      <c r="AE25" s="35">
        <v>0.7786209961371483</v>
      </c>
      <c r="AF25" s="35">
        <v>0.96238158562164977</v>
      </c>
      <c r="AG25" s="35">
        <v>0.98958515156804561</v>
      </c>
      <c r="AH25" s="35" t="e">
        <v>#VALUE!</v>
      </c>
      <c r="AI25" s="35">
        <v>1</v>
      </c>
      <c r="AJ25" s="35">
        <v>1</v>
      </c>
      <c r="AK25" s="36">
        <v>0.9580009240720776</v>
      </c>
    </row>
    <row r="26" spans="1:37" ht="30" x14ac:dyDescent="0.25">
      <c r="A26" s="5">
        <v>11</v>
      </c>
      <c r="B26" s="9" t="s">
        <v>70</v>
      </c>
      <c r="C26" s="111">
        <v>0</v>
      </c>
      <c r="D26" s="35">
        <v>0.82036827686652569</v>
      </c>
      <c r="E26" s="35">
        <v>0.80026217192452787</v>
      </c>
      <c r="F26" s="111">
        <v>0.81605189716412019</v>
      </c>
      <c r="G26" s="35">
        <v>0.79554987367972485</v>
      </c>
      <c r="H26" s="35">
        <v>1</v>
      </c>
      <c r="I26" s="92">
        <v>0.80517019634742348</v>
      </c>
      <c r="J26" s="92">
        <v>0.95167084505892319</v>
      </c>
      <c r="K26" s="35">
        <v>0.82153476461521657</v>
      </c>
      <c r="L26" s="35">
        <v>0.76492688222397243</v>
      </c>
      <c r="M26" s="92">
        <v>0.72359270100718387</v>
      </c>
      <c r="N26" s="35">
        <v>0.78992458930697673</v>
      </c>
      <c r="O26" s="92">
        <v>0.76086723066092332</v>
      </c>
      <c r="P26" s="35">
        <v>0.91908554860568148</v>
      </c>
      <c r="Q26" s="35">
        <v>0</v>
      </c>
      <c r="R26" s="35">
        <v>0.84880007606136365</v>
      </c>
      <c r="S26" s="35">
        <v>1</v>
      </c>
      <c r="T26" s="92">
        <v>0.6254252650107055</v>
      </c>
      <c r="U26" s="35">
        <v>0.69406238930119257</v>
      </c>
      <c r="V26" s="35">
        <v>1</v>
      </c>
      <c r="W26" s="35">
        <v>1</v>
      </c>
      <c r="X26" s="35">
        <v>0.76583222749525803</v>
      </c>
      <c r="Y26" s="35" t="s">
        <v>103</v>
      </c>
      <c r="Z26" s="35">
        <v>0</v>
      </c>
      <c r="AA26" s="35">
        <v>0.7171215268374882</v>
      </c>
      <c r="AB26" s="35">
        <v>0</v>
      </c>
      <c r="AC26" s="35">
        <v>0.96715207850750007</v>
      </c>
      <c r="AD26" s="35">
        <v>0.96715207850750007</v>
      </c>
      <c r="AE26" s="35">
        <v>0.93104432185657215</v>
      </c>
      <c r="AF26" s="35">
        <v>0.93993880271449348</v>
      </c>
      <c r="AG26" s="35">
        <v>1</v>
      </c>
      <c r="AH26" s="35" t="s">
        <v>103</v>
      </c>
      <c r="AI26" s="35">
        <v>0.71640208485922086</v>
      </c>
      <c r="AJ26" s="35">
        <v>0.73844130278379772</v>
      </c>
      <c r="AK26" s="36">
        <v>0.76306332639832186</v>
      </c>
    </row>
    <row r="27" spans="1:37" ht="30" x14ac:dyDescent="0.25">
      <c r="A27" s="5">
        <v>12</v>
      </c>
      <c r="B27" s="9" t="s">
        <v>71</v>
      </c>
      <c r="C27" s="115" t="s">
        <v>166</v>
      </c>
      <c r="D27" s="37" t="s">
        <v>166</v>
      </c>
      <c r="E27" s="37" t="s">
        <v>166</v>
      </c>
      <c r="F27" s="115" t="s">
        <v>166</v>
      </c>
      <c r="G27" s="37" t="s">
        <v>166</v>
      </c>
      <c r="H27" s="37"/>
      <c r="I27" s="93"/>
      <c r="J27" s="93"/>
      <c r="K27" s="37"/>
      <c r="L27" s="37"/>
      <c r="M27" s="93"/>
      <c r="N27" s="37"/>
      <c r="O27" s="93"/>
      <c r="P27" s="37"/>
      <c r="Q27" s="37"/>
      <c r="R27" s="37"/>
      <c r="S27" s="37"/>
      <c r="T27" s="93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37" ht="30" x14ac:dyDescent="0.25">
      <c r="A28" s="5">
        <v>13</v>
      </c>
      <c r="B28" s="9" t="s">
        <v>72</v>
      </c>
      <c r="C28" s="116" t="s">
        <v>167</v>
      </c>
      <c r="D28" s="37" t="s">
        <v>167</v>
      </c>
      <c r="E28" s="37" t="s">
        <v>167</v>
      </c>
      <c r="F28" s="116" t="s">
        <v>167</v>
      </c>
      <c r="G28" s="37" t="s">
        <v>167</v>
      </c>
      <c r="H28" s="37"/>
      <c r="I28" s="93"/>
      <c r="J28" s="93"/>
      <c r="K28" s="37"/>
      <c r="L28" s="37"/>
      <c r="M28" s="93"/>
      <c r="N28" s="37"/>
      <c r="O28" s="93"/>
      <c r="P28" s="37"/>
      <c r="Q28" s="37"/>
      <c r="R28" s="37"/>
      <c r="S28" s="37"/>
      <c r="T28" s="93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</row>
    <row r="29" spans="1:37" ht="15.75" x14ac:dyDescent="0.25">
      <c r="A29" s="5">
        <v>14</v>
      </c>
      <c r="B29" s="8" t="s">
        <v>73</v>
      </c>
      <c r="C29" s="117">
        <v>0</v>
      </c>
      <c r="D29" s="86">
        <v>37.204999999999998</v>
      </c>
      <c r="E29" s="86">
        <v>33.484999999999999</v>
      </c>
      <c r="F29" s="117">
        <v>30.655000000000001</v>
      </c>
      <c r="G29" s="86">
        <v>38.5</v>
      </c>
      <c r="H29" s="86">
        <v>33.954999999999998</v>
      </c>
      <c r="I29" s="71">
        <v>23.625</v>
      </c>
      <c r="J29" s="71">
        <v>49.31</v>
      </c>
      <c r="K29" s="86">
        <v>26</v>
      </c>
      <c r="L29" s="86">
        <v>28.52</v>
      </c>
      <c r="M29" s="71">
        <v>35.875</v>
      </c>
      <c r="N29" s="86">
        <v>34.04</v>
      </c>
      <c r="O29" s="71">
        <v>37.015000000000001</v>
      </c>
      <c r="P29" s="86">
        <v>28.759999999999998</v>
      </c>
      <c r="Q29" s="86">
        <v>0</v>
      </c>
      <c r="R29" s="86">
        <v>24.064999999999998</v>
      </c>
      <c r="S29" s="86">
        <v>33.195</v>
      </c>
      <c r="T29" s="71">
        <v>32.414999999999999</v>
      </c>
      <c r="U29" s="86">
        <v>16.05</v>
      </c>
      <c r="V29" s="86">
        <v>48.5</v>
      </c>
      <c r="W29" s="86">
        <v>13.04</v>
      </c>
      <c r="X29" s="86">
        <v>56.89</v>
      </c>
      <c r="Y29" s="86">
        <v>44.525000000000006</v>
      </c>
      <c r="Z29" s="86">
        <v>0</v>
      </c>
      <c r="AA29" s="86">
        <v>47.39</v>
      </c>
      <c r="AB29" s="86">
        <v>0</v>
      </c>
      <c r="AC29" s="86">
        <v>47.375</v>
      </c>
      <c r="AD29" s="86">
        <v>67.400000000000006</v>
      </c>
      <c r="AE29" s="86">
        <v>17.324999999999999</v>
      </c>
      <c r="AF29" s="86">
        <v>8.9</v>
      </c>
      <c r="AG29" s="86">
        <v>12.29</v>
      </c>
      <c r="AH29" s="86">
        <v>23.84</v>
      </c>
      <c r="AI29" s="86">
        <v>34.445</v>
      </c>
      <c r="AJ29" s="86">
        <v>35.284999999999997</v>
      </c>
      <c r="AK29" s="86">
        <v>41.674999999999997</v>
      </c>
    </row>
    <row r="30" spans="1:37" ht="15.75" x14ac:dyDescent="0.25">
      <c r="A30" s="5">
        <v>15</v>
      </c>
      <c r="B30" s="8" t="s">
        <v>74</v>
      </c>
      <c r="C30" s="111" t="e">
        <v>#DIV/0!</v>
      </c>
      <c r="D30" s="35">
        <v>0.77142857142857146</v>
      </c>
      <c r="E30" s="35">
        <v>0.81818181818181823</v>
      </c>
      <c r="F30" s="111">
        <v>0.77142857142857146</v>
      </c>
      <c r="G30" s="35">
        <v>0.8125</v>
      </c>
      <c r="H30" s="35">
        <v>0.80701754385964908</v>
      </c>
      <c r="I30" s="92">
        <v>0.8</v>
      </c>
      <c r="J30" s="92">
        <v>0.84210526315789469</v>
      </c>
      <c r="K30" s="35">
        <v>0.75</v>
      </c>
      <c r="L30" s="35">
        <v>0.84210526315789469</v>
      </c>
      <c r="M30" s="92">
        <v>0.80555555555555558</v>
      </c>
      <c r="N30" s="35">
        <v>0.77777777777777779</v>
      </c>
      <c r="O30" s="92">
        <v>0.66666666666666663</v>
      </c>
      <c r="P30" s="35">
        <v>0.875</v>
      </c>
      <c r="Q30" s="35" t="e">
        <v>#DIV/0!</v>
      </c>
      <c r="R30" s="35">
        <v>0.90909090909090906</v>
      </c>
      <c r="S30" s="35">
        <v>0.79166666666666663</v>
      </c>
      <c r="T30" s="92">
        <v>0.55555555555555558</v>
      </c>
      <c r="U30" s="35">
        <v>0.90909090909090906</v>
      </c>
      <c r="V30" s="35">
        <v>0.8</v>
      </c>
      <c r="W30" s="35">
        <v>0.66666666666666663</v>
      </c>
      <c r="X30" s="35">
        <v>0.61458333333333337</v>
      </c>
      <c r="Y30" s="35">
        <v>0.57499999999999996</v>
      </c>
      <c r="Z30" s="35" t="e">
        <v>#DIV/0!</v>
      </c>
      <c r="AA30" s="35">
        <v>0.48645161290322581</v>
      </c>
      <c r="AB30" s="35" t="e">
        <v>#DIV/0!</v>
      </c>
      <c r="AC30" s="35">
        <v>0.4</v>
      </c>
      <c r="AD30" s="35">
        <v>0.44444444444444442</v>
      </c>
      <c r="AE30" s="35">
        <v>1</v>
      </c>
      <c r="AF30" s="35">
        <v>0.88888888888888884</v>
      </c>
      <c r="AG30" s="35">
        <v>0.92307692307692313</v>
      </c>
      <c r="AH30" s="35">
        <v>0.88235294117647056</v>
      </c>
      <c r="AI30" s="35">
        <v>0.72413793103448276</v>
      </c>
      <c r="AJ30" s="35">
        <v>0.8928571428571429</v>
      </c>
      <c r="AK30" s="36">
        <v>0.66666666666666663</v>
      </c>
    </row>
    <row r="31" spans="1:37" ht="15.75" x14ac:dyDescent="0.25">
      <c r="A31" s="5">
        <v>16</v>
      </c>
      <c r="B31" s="8" t="s">
        <v>75</v>
      </c>
      <c r="C31" s="118">
        <v>1.2850467289719626E-2</v>
      </c>
      <c r="D31" s="39">
        <v>9.7370983446932822E-3</v>
      </c>
      <c r="E31" s="39">
        <v>0</v>
      </c>
      <c r="F31" s="118">
        <v>1.0498687664041995E-2</v>
      </c>
      <c r="G31" s="39">
        <v>0</v>
      </c>
      <c r="H31" s="39"/>
      <c r="I31" s="94"/>
      <c r="J31" s="94"/>
      <c r="K31" s="39"/>
      <c r="L31" s="39"/>
      <c r="M31" s="94"/>
      <c r="N31" s="39"/>
      <c r="O31" s="94"/>
      <c r="P31" s="39"/>
      <c r="Q31" s="39"/>
      <c r="R31" s="39"/>
      <c r="S31" s="39"/>
      <c r="T31" s="9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0"/>
    </row>
    <row r="32" spans="1:37" ht="15.75" x14ac:dyDescent="0.25">
      <c r="A32" s="5">
        <v>17</v>
      </c>
      <c r="B32" s="8" t="s">
        <v>76</v>
      </c>
      <c r="C32" s="119">
        <v>1.1072261072261072E-2</v>
      </c>
      <c r="D32" s="110">
        <v>8.8757396449704144E-3</v>
      </c>
      <c r="E32" s="37">
        <v>0</v>
      </c>
      <c r="F32" s="119">
        <v>1.6528925619834711E-2</v>
      </c>
      <c r="G32" s="110">
        <v>2.8571428571428571E-2</v>
      </c>
      <c r="H32" s="37"/>
      <c r="I32" s="93"/>
      <c r="J32" s="93"/>
      <c r="K32" s="37"/>
      <c r="L32" s="37"/>
      <c r="M32" s="93"/>
      <c r="N32" s="37"/>
      <c r="O32" s="93"/>
      <c r="P32" s="37"/>
      <c r="Q32" s="37"/>
      <c r="R32" s="37"/>
      <c r="S32" s="37"/>
      <c r="T32" s="93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</row>
    <row r="33" spans="1:41" ht="15.75" x14ac:dyDescent="0.25">
      <c r="A33" s="5">
        <v>18</v>
      </c>
      <c r="B33" s="8" t="s">
        <v>77</v>
      </c>
      <c r="C33" s="119">
        <v>0.17132867132867133</v>
      </c>
      <c r="D33" s="110">
        <v>0.12721893491124261</v>
      </c>
      <c r="E33" s="110">
        <v>0.18095238095238095</v>
      </c>
      <c r="F33" s="119">
        <v>8.2644628099173556E-2</v>
      </c>
      <c r="G33" s="110">
        <v>5.7142857142857141E-2</v>
      </c>
      <c r="H33" s="37"/>
      <c r="I33" s="93"/>
      <c r="J33" s="93"/>
      <c r="K33" s="37"/>
      <c r="L33" s="37"/>
      <c r="M33" s="93"/>
      <c r="N33" s="37"/>
      <c r="O33" s="93"/>
      <c r="P33" s="37"/>
      <c r="Q33" s="37"/>
      <c r="R33" s="37"/>
      <c r="S33" s="37"/>
      <c r="T33" s="93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</row>
    <row r="34" spans="1:41" ht="15.75" x14ac:dyDescent="0.25">
      <c r="A34" s="5">
        <v>19</v>
      </c>
      <c r="B34" s="8" t="s">
        <v>78</v>
      </c>
      <c r="C34" s="119">
        <v>0.73145108338804987</v>
      </c>
      <c r="D34" s="110">
        <v>0.9821428571428571</v>
      </c>
      <c r="E34" s="110">
        <v>0.96739130434782605</v>
      </c>
      <c r="F34" s="119">
        <v>0.96969696969696972</v>
      </c>
      <c r="G34" s="110">
        <v>1</v>
      </c>
      <c r="H34" s="37"/>
      <c r="I34" s="93"/>
      <c r="J34" s="93"/>
      <c r="K34" s="37"/>
      <c r="L34" s="37"/>
      <c r="M34" s="93"/>
      <c r="N34" s="37"/>
      <c r="O34" s="93"/>
      <c r="P34" s="37"/>
      <c r="Q34" s="37"/>
      <c r="R34" s="37"/>
      <c r="S34" s="37"/>
      <c r="T34" s="93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35" spans="1:41" ht="15.75" x14ac:dyDescent="0.25">
      <c r="A35" s="5">
        <v>20</v>
      </c>
      <c r="B35" s="8" t="s">
        <v>79</v>
      </c>
      <c r="C35" s="119">
        <v>0.13694638694638694</v>
      </c>
      <c r="D35" s="110">
        <v>0.1242603550295858</v>
      </c>
      <c r="E35" s="110">
        <v>0.18095238095238095</v>
      </c>
      <c r="F35" s="119">
        <v>8.2644628099173556E-2</v>
      </c>
      <c r="G35" s="110">
        <v>8.5714285714285715E-2</v>
      </c>
      <c r="H35" s="37"/>
      <c r="I35" s="93"/>
      <c r="J35" s="93"/>
      <c r="K35" s="37"/>
      <c r="L35" s="37"/>
      <c r="M35" s="93"/>
      <c r="N35" s="37"/>
      <c r="O35" s="93"/>
      <c r="P35" s="37"/>
      <c r="Q35" s="37"/>
      <c r="R35" s="37"/>
      <c r="S35" s="37"/>
      <c r="T35" s="93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8"/>
    </row>
    <row r="36" spans="1:41" ht="15.75" x14ac:dyDescent="0.25">
      <c r="A36" s="5">
        <v>21</v>
      </c>
      <c r="B36" s="8" t="s">
        <v>80</v>
      </c>
      <c r="C36" s="119">
        <v>0.34032634032634035</v>
      </c>
      <c r="D36" s="110">
        <v>1.4792899408284023E-2</v>
      </c>
      <c r="E36" s="110">
        <v>1.9047619047619049E-2</v>
      </c>
      <c r="F36" s="119">
        <v>1.6528925619834711E-2</v>
      </c>
      <c r="G36" s="110">
        <v>0</v>
      </c>
      <c r="H36" s="37"/>
      <c r="I36" s="93"/>
      <c r="J36" s="93"/>
      <c r="K36" s="37"/>
      <c r="L36" s="37"/>
      <c r="M36" s="93"/>
      <c r="N36" s="37"/>
      <c r="O36" s="93"/>
      <c r="P36" s="37"/>
      <c r="Q36" s="37"/>
      <c r="R36" s="37"/>
      <c r="S36" s="37"/>
      <c r="T36" s="93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</row>
    <row r="37" spans="1:41" ht="15.75" x14ac:dyDescent="0.25">
      <c r="A37" s="5">
        <v>22</v>
      </c>
      <c r="B37" s="8" t="s">
        <v>81</v>
      </c>
      <c r="C37" s="119">
        <v>0.49358974358974361</v>
      </c>
      <c r="D37" s="110">
        <v>0.4437869822485207</v>
      </c>
      <c r="E37" s="110">
        <v>0.45714285714285713</v>
      </c>
      <c r="F37" s="119">
        <v>0.49586776859504134</v>
      </c>
      <c r="G37" s="110">
        <v>0.68571428571428572</v>
      </c>
      <c r="H37" s="37"/>
      <c r="I37" s="93"/>
      <c r="J37" s="93"/>
      <c r="K37" s="37"/>
      <c r="L37" s="37"/>
      <c r="M37" s="93"/>
      <c r="N37" s="37"/>
      <c r="O37" s="93"/>
      <c r="P37" s="37"/>
      <c r="Q37" s="37"/>
      <c r="R37" s="37"/>
      <c r="S37" s="37"/>
      <c r="T37" s="93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</row>
    <row r="38" spans="1:41" ht="30" x14ac:dyDescent="0.25">
      <c r="A38" s="5">
        <v>23</v>
      </c>
      <c r="B38" s="9" t="s">
        <v>82</v>
      </c>
      <c r="C38" s="119">
        <v>5.7242990654205607E-2</v>
      </c>
      <c r="D38" s="110">
        <v>5.5501460564751706E-2</v>
      </c>
      <c r="E38" s="110">
        <v>2.6011560693641619E-2</v>
      </c>
      <c r="F38" s="119">
        <v>2.6246719160104987E-2</v>
      </c>
      <c r="G38" s="110">
        <v>9.90990990990991E-2</v>
      </c>
      <c r="H38" s="37"/>
      <c r="I38" s="93"/>
      <c r="J38" s="93"/>
      <c r="K38" s="37"/>
      <c r="L38" s="37"/>
      <c r="M38" s="93"/>
      <c r="N38" s="37"/>
      <c r="O38" s="93"/>
      <c r="P38" s="37"/>
      <c r="Q38" s="37"/>
      <c r="R38" s="37"/>
      <c r="S38" s="37"/>
      <c r="T38" s="93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8"/>
    </row>
    <row r="39" spans="1:41" ht="15.75" x14ac:dyDescent="0.25">
      <c r="A39" s="5">
        <v>24</v>
      </c>
      <c r="B39" s="8" t="s">
        <v>83</v>
      </c>
      <c r="C39" s="119">
        <v>0.11072261072261072</v>
      </c>
      <c r="D39" s="37">
        <v>0</v>
      </c>
      <c r="E39" s="37">
        <v>0</v>
      </c>
      <c r="F39" s="119">
        <v>0</v>
      </c>
      <c r="G39" s="110">
        <v>2.8571428571428571E-2</v>
      </c>
      <c r="H39" s="37"/>
      <c r="I39" s="93"/>
      <c r="J39" s="93"/>
      <c r="K39" s="37"/>
      <c r="L39" s="37"/>
      <c r="M39" s="93"/>
      <c r="N39" s="37"/>
      <c r="O39" s="93"/>
      <c r="P39" s="37"/>
      <c r="Q39" s="37"/>
      <c r="R39" s="37"/>
      <c r="S39" s="37"/>
      <c r="T39" s="93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8"/>
    </row>
    <row r="40" spans="1:41" ht="15.75" x14ac:dyDescent="0.25">
      <c r="A40" s="5">
        <v>25</v>
      </c>
      <c r="B40" s="8" t="s">
        <v>84</v>
      </c>
      <c r="C40" s="111">
        <v>6.7500000000000004E-2</v>
      </c>
      <c r="D40" s="35">
        <v>1.3649999999999999E-2</v>
      </c>
      <c r="E40" s="35">
        <v>1.43E-2</v>
      </c>
      <c r="F40" s="111">
        <v>1.84E-2</v>
      </c>
      <c r="G40" s="35">
        <v>1.7999999999999999E-2</v>
      </c>
      <c r="H40" s="35">
        <v>8.0499999999999999E-3</v>
      </c>
      <c r="I40" s="92">
        <v>1.7600000000000001E-2</v>
      </c>
      <c r="J40" s="92">
        <v>1.5049999999999999E-2</v>
      </c>
      <c r="K40" s="35">
        <v>9.3999999999999986E-3</v>
      </c>
      <c r="L40" s="35">
        <v>3.1300000000000001E-2</v>
      </c>
      <c r="M40" s="92">
        <v>3.56E-2</v>
      </c>
      <c r="N40" s="35">
        <v>8.14E-2</v>
      </c>
      <c r="O40" s="92">
        <v>1.9349999999999999E-2</v>
      </c>
      <c r="P40" s="35">
        <v>0.10980000000000001</v>
      </c>
      <c r="Q40" s="35">
        <v>2.2449999999999998E-2</v>
      </c>
      <c r="R40" s="35">
        <v>0</v>
      </c>
      <c r="S40" s="35">
        <v>1.5600000000000001E-2</v>
      </c>
      <c r="T40" s="92">
        <v>0</v>
      </c>
      <c r="U40" s="35">
        <v>0</v>
      </c>
      <c r="V40" s="35">
        <v>0</v>
      </c>
      <c r="W40" s="35">
        <v>1.6650000000000002E-2</v>
      </c>
      <c r="X40" s="35">
        <v>3.8800000000000001E-2</v>
      </c>
      <c r="Y40" s="35">
        <v>0</v>
      </c>
      <c r="Z40" s="35">
        <v>1.0749999999999999E-2</v>
      </c>
      <c r="AA40" s="35">
        <v>9.1500000000000001E-3</v>
      </c>
      <c r="AB40" s="35">
        <v>2.8E-3</v>
      </c>
      <c r="AC40" s="35">
        <v>3.3E-3</v>
      </c>
      <c r="AD40" s="35">
        <v>3.3E-3</v>
      </c>
      <c r="AE40" s="35">
        <v>0</v>
      </c>
      <c r="AF40" s="35">
        <v>0</v>
      </c>
      <c r="AG40" s="35">
        <v>0</v>
      </c>
      <c r="AH40" s="35">
        <v>0</v>
      </c>
      <c r="AI40" s="35">
        <v>1.5449999999999998E-2</v>
      </c>
      <c r="AJ40" s="35">
        <v>5.45E-2</v>
      </c>
      <c r="AK40" s="36">
        <v>6.0850000000000001E-2</v>
      </c>
    </row>
    <row r="41" spans="1:41" ht="15.75" x14ac:dyDescent="0.25">
      <c r="A41" s="5">
        <v>26</v>
      </c>
      <c r="B41" s="8" t="s">
        <v>85</v>
      </c>
      <c r="C41" s="111">
        <v>0</v>
      </c>
      <c r="D41" s="35">
        <v>0</v>
      </c>
      <c r="E41" s="35">
        <v>0</v>
      </c>
      <c r="F41" s="111">
        <v>0</v>
      </c>
      <c r="G41" s="35">
        <v>0</v>
      </c>
      <c r="H41" s="35">
        <v>0</v>
      </c>
      <c r="I41" s="92">
        <v>0</v>
      </c>
      <c r="J41" s="92">
        <v>0</v>
      </c>
      <c r="K41" s="35">
        <v>0</v>
      </c>
      <c r="L41" s="35">
        <v>0</v>
      </c>
      <c r="M41" s="92">
        <v>0</v>
      </c>
      <c r="N41" s="35">
        <v>0</v>
      </c>
      <c r="O41" s="92">
        <v>0</v>
      </c>
      <c r="P41" s="35">
        <v>0</v>
      </c>
      <c r="Q41" s="35">
        <v>0</v>
      </c>
      <c r="R41" s="35">
        <v>0</v>
      </c>
      <c r="S41" s="35">
        <v>0</v>
      </c>
      <c r="T41" s="92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1.6999999999999999E-3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6">
        <v>0</v>
      </c>
    </row>
    <row r="42" spans="1:41" ht="15.75" x14ac:dyDescent="0.25">
      <c r="A42" s="5">
        <v>27</v>
      </c>
      <c r="B42" s="8" t="s">
        <v>86</v>
      </c>
      <c r="C42" s="111">
        <v>7.0749999999999993E-2</v>
      </c>
      <c r="D42" s="35">
        <v>0.06</v>
      </c>
      <c r="E42" s="35">
        <v>0</v>
      </c>
      <c r="F42" s="111">
        <v>4.8899999999999999E-2</v>
      </c>
      <c r="G42" s="35">
        <v>0</v>
      </c>
      <c r="H42" s="35">
        <v>3.6950000000000004E-2</v>
      </c>
      <c r="I42" s="92">
        <v>0</v>
      </c>
      <c r="J42" s="92">
        <v>7.2849999999999998E-2</v>
      </c>
      <c r="K42" s="35">
        <v>4.5449999999999997E-2</v>
      </c>
      <c r="L42" s="35">
        <v>0</v>
      </c>
      <c r="M42" s="92">
        <v>5.2099999999999994E-2</v>
      </c>
      <c r="N42" s="35">
        <v>0</v>
      </c>
      <c r="O42" s="92">
        <v>7.5550000000000006E-2</v>
      </c>
      <c r="P42" s="35">
        <v>0.1138</v>
      </c>
      <c r="Q42" s="35">
        <v>8.2850000000000007E-2</v>
      </c>
      <c r="R42" s="35">
        <v>0</v>
      </c>
      <c r="S42" s="35">
        <v>2.2749999999999999E-2</v>
      </c>
      <c r="T42" s="92">
        <v>0</v>
      </c>
      <c r="U42" s="35">
        <v>0</v>
      </c>
      <c r="V42" s="35">
        <v>0</v>
      </c>
      <c r="W42" s="35">
        <v>0</v>
      </c>
      <c r="X42" s="35">
        <v>1.0200000000000001E-2</v>
      </c>
      <c r="Y42" s="35">
        <v>0</v>
      </c>
      <c r="Z42" s="35">
        <v>0.10999999999999999</v>
      </c>
      <c r="AA42" s="35">
        <v>2.8549999999999999E-2</v>
      </c>
      <c r="AB42" s="35">
        <v>0.1036</v>
      </c>
      <c r="AC42" s="35">
        <v>1.085E-2</v>
      </c>
      <c r="AD42" s="35">
        <v>1.085E-2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6.7150000000000001E-2</v>
      </c>
      <c r="AK42" s="36">
        <v>0</v>
      </c>
    </row>
    <row r="43" spans="1:41" ht="15.75" x14ac:dyDescent="0.25">
      <c r="A43" s="5">
        <v>28</v>
      </c>
      <c r="B43" s="8" t="s">
        <v>87</v>
      </c>
      <c r="C43" s="111">
        <v>0.43241781123734635</v>
      </c>
      <c r="D43" s="35">
        <v>0.67327987430705838</v>
      </c>
      <c r="E43" s="35">
        <v>0.69839473142621933</v>
      </c>
      <c r="F43" s="111">
        <v>0.42</v>
      </c>
      <c r="G43" s="35">
        <v>0.40952380952380951</v>
      </c>
      <c r="H43" s="35">
        <v>0.62280419016921829</v>
      </c>
      <c r="I43" s="92">
        <v>0.34820512820512817</v>
      </c>
      <c r="J43" s="92">
        <v>0.12263505103310929</v>
      </c>
      <c r="K43" s="35">
        <v>0.20098039215686275</v>
      </c>
      <c r="L43" s="35">
        <v>0.33333333333333331</v>
      </c>
      <c r="M43" s="92">
        <v>0.2119309971098266</v>
      </c>
      <c r="N43" s="35">
        <v>0.68885869565217384</v>
      </c>
      <c r="O43" s="92">
        <v>0.88516483516483513</v>
      </c>
      <c r="P43" s="35">
        <v>0.71631205673758869</v>
      </c>
      <c r="Q43" s="35">
        <v>0.75603942149753611</v>
      </c>
      <c r="R43" s="35">
        <v>0.34166666666666667</v>
      </c>
      <c r="S43" s="35">
        <v>0.54323308270676696</v>
      </c>
      <c r="T43" s="92">
        <v>0.67112299465240643</v>
      </c>
      <c r="U43" s="35">
        <v>0.5714285714285714</v>
      </c>
      <c r="V43" s="35">
        <v>0.5</v>
      </c>
      <c r="W43" s="35">
        <v>0.46052631578947367</v>
      </c>
      <c r="X43" s="35">
        <v>0.7035420513681383</v>
      </c>
      <c r="Y43" s="35">
        <v>0.73692810457516345</v>
      </c>
      <c r="Z43" s="35">
        <v>0.8623537850364158</v>
      </c>
      <c r="AA43" s="35">
        <v>0.79427984222015136</v>
      </c>
      <c r="AB43" s="35">
        <v>0.64134408602150539</v>
      </c>
      <c r="AC43" s="35">
        <v>0.37455396966993759</v>
      </c>
      <c r="AD43" s="35">
        <v>0.37455396966993759</v>
      </c>
      <c r="AE43" s="35">
        <v>0.39523809523809522</v>
      </c>
      <c r="AF43" s="35">
        <v>0.58333333333333337</v>
      </c>
      <c r="AG43" s="35">
        <v>0.43269230769230771</v>
      </c>
      <c r="AH43" s="35">
        <v>0.60416666666666674</v>
      </c>
      <c r="AI43" s="35">
        <v>0.84288461538461534</v>
      </c>
      <c r="AJ43" s="35">
        <v>0.73350793910623668</v>
      </c>
      <c r="AK43" s="36">
        <v>0.46760443307757887</v>
      </c>
    </row>
    <row r="44" spans="1:41" ht="30" x14ac:dyDescent="0.25">
      <c r="A44" s="5">
        <v>29</v>
      </c>
      <c r="B44" s="9" t="s">
        <v>88</v>
      </c>
      <c r="C44" s="114" t="s">
        <v>166</v>
      </c>
      <c r="D44" s="37" t="s">
        <v>168</v>
      </c>
      <c r="E44" s="37" t="s">
        <v>168</v>
      </c>
      <c r="F44" s="114" t="s">
        <v>168</v>
      </c>
      <c r="G44" s="37" t="s">
        <v>166</v>
      </c>
      <c r="H44" s="37"/>
      <c r="I44" s="93"/>
      <c r="J44" s="93"/>
      <c r="K44" s="37"/>
      <c r="L44" s="37"/>
      <c r="M44" s="93"/>
      <c r="N44" s="37"/>
      <c r="O44" s="93"/>
      <c r="P44" s="37"/>
      <c r="Q44" s="37"/>
      <c r="R44" s="37"/>
      <c r="S44" s="37"/>
      <c r="T44" s="93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8"/>
    </row>
    <row r="45" spans="1:41" x14ac:dyDescent="0.25">
      <c r="A45" s="8" t="s">
        <v>176</v>
      </c>
      <c r="B45" s="8" t="s">
        <v>169</v>
      </c>
      <c r="C45" s="125">
        <v>403210</v>
      </c>
      <c r="D45" s="131">
        <v>949293</v>
      </c>
      <c r="E45" s="128">
        <v>412605</v>
      </c>
      <c r="F45" s="120">
        <v>369855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39"/>
      <c r="AM45" s="140"/>
      <c r="AN45" s="141"/>
      <c r="AO45" s="140"/>
    </row>
    <row r="46" spans="1:41" x14ac:dyDescent="0.25">
      <c r="A46" s="8" t="s">
        <v>173</v>
      </c>
      <c r="B46" s="8" t="s">
        <v>170</v>
      </c>
      <c r="C46" s="135">
        <v>784</v>
      </c>
      <c r="D46" s="132">
        <v>145</v>
      </c>
      <c r="E46" s="126">
        <v>42</v>
      </c>
      <c r="F46" s="120">
        <v>49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41"/>
      <c r="AM46" s="140"/>
      <c r="AN46" s="141"/>
      <c r="AO46" s="140"/>
    </row>
    <row r="47" spans="1:41" x14ac:dyDescent="0.25">
      <c r="A47" s="8" t="s">
        <v>174</v>
      </c>
      <c r="B47" s="8" t="s">
        <v>171</v>
      </c>
      <c r="C47" s="125">
        <v>514.29846938775506</v>
      </c>
      <c r="D47" s="131">
        <v>6546.8482758620694</v>
      </c>
      <c r="E47" s="128">
        <v>9823.9285714285706</v>
      </c>
      <c r="F47" s="120">
        <v>7548.0612244897957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39"/>
      <c r="AM47" s="140"/>
      <c r="AN47" s="141"/>
      <c r="AO47" s="140"/>
    </row>
    <row r="48" spans="1:41" x14ac:dyDescent="0.25">
      <c r="A48" s="8" t="s">
        <v>175</v>
      </c>
      <c r="B48" s="8" t="s">
        <v>172</v>
      </c>
      <c r="C48" s="136">
        <v>2.79</v>
      </c>
      <c r="D48" s="133">
        <v>3.5586206896551724</v>
      </c>
      <c r="E48" s="126">
        <v>3.79</v>
      </c>
      <c r="F48" s="120">
        <v>3.9183673469387754</v>
      </c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41"/>
      <c r="AM48" s="140"/>
      <c r="AN48" s="141"/>
      <c r="AO48" s="140"/>
    </row>
    <row r="49" spans="2:41" ht="15" customHeight="1" x14ac:dyDescent="0.25">
      <c r="B49" s="121" t="s">
        <v>177</v>
      </c>
      <c r="C49" s="137">
        <v>49.84375</v>
      </c>
      <c r="D49" s="134">
        <v>58</v>
      </c>
      <c r="E49" s="130">
        <v>79.5</v>
      </c>
      <c r="F49" s="120">
        <v>69</v>
      </c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8"/>
      <c r="AL49" s="142"/>
      <c r="AM49" s="140"/>
      <c r="AN49" s="141"/>
      <c r="AO49" s="140"/>
    </row>
    <row r="50" spans="2:41" x14ac:dyDescent="0.25">
      <c r="D50" s="123"/>
      <c r="AL50" s="140"/>
      <c r="AM50" s="140"/>
      <c r="AN50" s="140"/>
      <c r="AO50" s="140"/>
    </row>
  </sheetData>
  <mergeCells count="14">
    <mergeCell ref="AI4:AJ4"/>
    <mergeCell ref="C7:H7"/>
    <mergeCell ref="I7:O7"/>
    <mergeCell ref="P7:U7"/>
    <mergeCell ref="V7:AB7"/>
    <mergeCell ref="AC7:AK7"/>
    <mergeCell ref="K4:M4"/>
    <mergeCell ref="N4:Q4"/>
    <mergeCell ref="C4:G4"/>
    <mergeCell ref="S4:W4"/>
    <mergeCell ref="X4:Y4"/>
    <mergeCell ref="Z4:AB4"/>
    <mergeCell ref="AC4:AD4"/>
    <mergeCell ref="AE4:AH4"/>
  </mergeCells>
  <pageMargins left="0.7" right="0.7" top="0.75" bottom="0.75" header="0.3" footer="0.3"/>
  <pageSetup scale="1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4" zoomScale="145" zoomScaleNormal="145" workbookViewId="0">
      <selection activeCell="F17" sqref="F17"/>
    </sheetView>
  </sheetViews>
  <sheetFormatPr defaultRowHeight="15" x14ac:dyDescent="0.25"/>
  <cols>
    <col min="1" max="1" width="46.855468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.75" x14ac:dyDescent="0.25">
      <c r="A6" s="82" t="s">
        <v>97</v>
      </c>
      <c r="C6" s="50" t="s">
        <v>95</v>
      </c>
      <c r="D6" s="45"/>
    </row>
    <row r="7" spans="1:5" ht="15" customHeight="1" x14ac:dyDescent="0.25">
      <c r="A7" s="88" t="s">
        <v>15</v>
      </c>
      <c r="B7" s="76">
        <f>'Quartile Summary A'!F22</f>
        <v>0</v>
      </c>
      <c r="C7" s="78">
        <v>1</v>
      </c>
      <c r="D7" s="46"/>
      <c r="E7" s="304" t="s">
        <v>91</v>
      </c>
    </row>
    <row r="8" spans="1:5" ht="15" customHeight="1" x14ac:dyDescent="0.25">
      <c r="A8" s="88" t="s">
        <v>25</v>
      </c>
      <c r="B8" s="76">
        <f>'Quartile Summary A'!K22</f>
        <v>0</v>
      </c>
      <c r="C8" s="78">
        <v>1</v>
      </c>
      <c r="D8" s="47"/>
      <c r="E8" s="304"/>
    </row>
    <row r="9" spans="1:5" ht="15" customHeight="1" x14ac:dyDescent="0.25">
      <c r="A9" s="88" t="s">
        <v>27</v>
      </c>
      <c r="B9" s="76">
        <f>'Quartile Summary A'!M22</f>
        <v>0</v>
      </c>
      <c r="C9" s="78">
        <v>1</v>
      </c>
      <c r="D9" s="47"/>
      <c r="E9" s="304"/>
    </row>
    <row r="10" spans="1:5" ht="15" customHeight="1" x14ac:dyDescent="0.25">
      <c r="A10" s="88" t="s">
        <v>33</v>
      </c>
      <c r="B10" s="76">
        <f>'Quartile Summary A'!R22</f>
        <v>0</v>
      </c>
      <c r="C10" s="78">
        <v>1</v>
      </c>
      <c r="D10" s="47"/>
      <c r="E10" s="304"/>
    </row>
    <row r="11" spans="1:5" ht="15" customHeight="1" x14ac:dyDescent="0.25">
      <c r="A11" s="88" t="s">
        <v>38</v>
      </c>
      <c r="B11" s="76">
        <f>'Quartile Summary A'!T22</f>
        <v>0</v>
      </c>
      <c r="C11" s="78">
        <v>1</v>
      </c>
      <c r="D11" s="47"/>
      <c r="E11" s="304"/>
    </row>
    <row r="12" spans="1:5" ht="15" customHeight="1" x14ac:dyDescent="0.25">
      <c r="A12" s="88" t="s">
        <v>39</v>
      </c>
      <c r="B12" s="76">
        <f>'Quartile Summary A'!U22</f>
        <v>0</v>
      </c>
      <c r="C12" s="78">
        <v>1</v>
      </c>
      <c r="D12" s="47"/>
      <c r="E12" s="304"/>
    </row>
    <row r="13" spans="1:5" ht="15" customHeight="1" x14ac:dyDescent="0.25">
      <c r="A13" s="88" t="s">
        <v>61</v>
      </c>
      <c r="B13" s="76">
        <f>'Quartile Summary A'!AK22</f>
        <v>0.05</v>
      </c>
      <c r="C13" s="78">
        <v>1</v>
      </c>
      <c r="D13" s="47"/>
      <c r="E13" s="304"/>
    </row>
    <row r="14" spans="1:5" ht="15" customHeight="1" x14ac:dyDescent="0.25">
      <c r="A14" s="88" t="s">
        <v>31</v>
      </c>
      <c r="B14" s="76">
        <f>'Quartile Summary A'!P22</f>
        <v>6.6666666666666666E-2</v>
      </c>
      <c r="C14" s="78">
        <v>1</v>
      </c>
      <c r="D14" s="47"/>
      <c r="E14" s="304"/>
    </row>
    <row r="15" spans="1:5" ht="15" customHeight="1" x14ac:dyDescent="0.25">
      <c r="A15" s="88" t="s">
        <v>50</v>
      </c>
      <c r="B15" s="76">
        <f>'Quartile Summary A'!AC22</f>
        <v>9.0909090909090912E-2</v>
      </c>
      <c r="C15" s="78">
        <v>2</v>
      </c>
      <c r="D15" s="303">
        <f>MEDIAN(B7:B21)</f>
        <v>5.8333333333333334E-2</v>
      </c>
      <c r="E15" s="304"/>
    </row>
    <row r="16" spans="1:5" ht="15" customHeight="1" x14ac:dyDescent="0.25">
      <c r="A16" s="88" t="s">
        <v>51</v>
      </c>
      <c r="B16" s="76">
        <f>'Quartile Summary A'!AD22</f>
        <v>9.0909090909090912E-2</v>
      </c>
      <c r="C16" s="78">
        <v>2</v>
      </c>
      <c r="D16" s="303"/>
      <c r="E16" s="299" t="s">
        <v>92</v>
      </c>
    </row>
    <row r="17" spans="1:5" ht="15" customHeight="1" x14ac:dyDescent="0.25">
      <c r="A17" s="88" t="s">
        <v>19</v>
      </c>
      <c r="B17" s="76">
        <f>'Quartile Summary A'!H22</f>
        <v>0.13636363636363635</v>
      </c>
      <c r="C17" s="78">
        <v>2</v>
      </c>
      <c r="D17" s="47"/>
      <c r="E17" s="299"/>
    </row>
    <row r="18" spans="1:5" ht="15" customHeight="1" x14ac:dyDescent="0.25">
      <c r="A18" s="88" t="s">
        <v>17</v>
      </c>
      <c r="B18" s="76" t="str">
        <f>'Quartile Summary A'!G22</f>
        <v>Q3</v>
      </c>
      <c r="C18" s="78">
        <v>2</v>
      </c>
      <c r="D18" s="47"/>
      <c r="E18" s="299"/>
    </row>
    <row r="19" spans="1:5" ht="15" customHeight="1" x14ac:dyDescent="0.25">
      <c r="A19" s="88" t="s">
        <v>29</v>
      </c>
      <c r="B19" s="76">
        <f>'Quartile Summary A'!N22</f>
        <v>0.15384615384615385</v>
      </c>
      <c r="C19" s="78">
        <v>2</v>
      </c>
      <c r="D19" s="47"/>
      <c r="E19" s="299"/>
    </row>
    <row r="20" spans="1:5" ht="15" customHeight="1" x14ac:dyDescent="0.25">
      <c r="A20" s="88" t="s">
        <v>30</v>
      </c>
      <c r="B20" s="76">
        <f>'Quartile Summary A'!O22</f>
        <v>0.16666666666666666</v>
      </c>
      <c r="C20" s="78">
        <v>2</v>
      </c>
      <c r="D20" s="47"/>
      <c r="E20" s="299"/>
    </row>
    <row r="21" spans="1:5" ht="15" customHeight="1" x14ac:dyDescent="0.25">
      <c r="A21" s="88" t="s">
        <v>32</v>
      </c>
      <c r="B21" s="76">
        <f>'Quartile Summary A'!Q22</f>
        <v>0.19008264462809918</v>
      </c>
      <c r="C21" s="78">
        <v>2</v>
      </c>
      <c r="D21" s="47"/>
      <c r="E21" s="299"/>
    </row>
    <row r="22" spans="1:5" ht="15" customHeight="1" x14ac:dyDescent="0.25">
      <c r="A22" s="88" t="s">
        <v>14</v>
      </c>
      <c r="B22" s="76">
        <f>'Quartile Summary A'!E22</f>
        <v>0.19672131147540983</v>
      </c>
      <c r="C22" s="78">
        <v>2</v>
      </c>
      <c r="D22" s="47"/>
      <c r="E22" s="299"/>
    </row>
    <row r="23" spans="1:5" ht="15" customHeight="1" x14ac:dyDescent="0.25">
      <c r="A23" s="88" t="s">
        <v>41</v>
      </c>
      <c r="B23" s="76">
        <f>'Quartile Summary A'!W22</f>
        <v>0.2</v>
      </c>
      <c r="C23" s="78">
        <v>3</v>
      </c>
      <c r="D23" s="47"/>
      <c r="E23" s="299"/>
    </row>
    <row r="24" spans="1:5" ht="15" customHeight="1" x14ac:dyDescent="0.25">
      <c r="A24" s="88" t="s">
        <v>12</v>
      </c>
      <c r="B24" s="77">
        <f>'Quartile Summary A'!D22</f>
        <v>0.20895522388059701</v>
      </c>
      <c r="C24" s="79">
        <v>3</v>
      </c>
      <c r="D24" s="303">
        <f>MEDIAN(B7:B36)</f>
        <v>0.19672131147540983</v>
      </c>
      <c r="E24" s="299"/>
    </row>
    <row r="25" spans="1:5" ht="15" customHeight="1" x14ac:dyDescent="0.25">
      <c r="A25" s="88" t="s">
        <v>23</v>
      </c>
      <c r="B25" s="76">
        <f>'Quartile Summary A'!J22</f>
        <v>0.21428571428571427</v>
      </c>
      <c r="C25" s="78">
        <v>3</v>
      </c>
      <c r="D25" s="303"/>
      <c r="E25" s="300" t="s">
        <v>93</v>
      </c>
    </row>
    <row r="26" spans="1:5" ht="15" customHeight="1" x14ac:dyDescent="0.25">
      <c r="A26" s="88" t="s">
        <v>59</v>
      </c>
      <c r="B26" s="76">
        <f>'Quartile Summary A'!AJ22</f>
        <v>0.21428571428571427</v>
      </c>
      <c r="C26" s="78">
        <v>3</v>
      </c>
      <c r="D26" s="47"/>
      <c r="E26" s="300"/>
    </row>
    <row r="27" spans="1:5" ht="15" customHeight="1" x14ac:dyDescent="0.25">
      <c r="A27" s="88" t="s">
        <v>43</v>
      </c>
      <c r="B27" s="76">
        <f>'Quartile Summary A'!X22</f>
        <v>0.22916666666666666</v>
      </c>
      <c r="C27" s="78">
        <v>3</v>
      </c>
      <c r="D27" s="47"/>
      <c r="E27" s="300"/>
    </row>
    <row r="28" spans="1:5" ht="15" customHeight="1" x14ac:dyDescent="0.25">
      <c r="A28" s="88" t="s">
        <v>46</v>
      </c>
      <c r="B28" s="76">
        <f>'Quartile Summary A'!Z22</f>
        <v>0.27659574468085107</v>
      </c>
      <c r="C28" s="78">
        <v>3</v>
      </c>
      <c r="D28" s="47"/>
      <c r="E28" s="300"/>
    </row>
    <row r="29" spans="1:5" ht="15" customHeight="1" x14ac:dyDescent="0.25">
      <c r="A29" s="88" t="s">
        <v>53</v>
      </c>
      <c r="B29" s="76">
        <f>'Quartile Summary A'!AE22</f>
        <v>0.2857142857142857</v>
      </c>
      <c r="C29" s="78">
        <v>3</v>
      </c>
      <c r="D29" s="47"/>
      <c r="E29" s="300"/>
    </row>
    <row r="30" spans="1:5" ht="15" customHeight="1" x14ac:dyDescent="0.25">
      <c r="A30" s="88" t="s">
        <v>48</v>
      </c>
      <c r="B30" s="76">
        <f>'Quartile Summary A'!AB22</f>
        <v>0.32653061224489793</v>
      </c>
      <c r="C30" s="78">
        <v>4</v>
      </c>
      <c r="D30" s="47"/>
      <c r="E30" s="300"/>
    </row>
    <row r="31" spans="1:5" ht="15" customHeight="1" x14ac:dyDescent="0.25">
      <c r="A31" s="88" t="s">
        <v>37</v>
      </c>
      <c r="B31" s="76">
        <f>'Quartile Summary A'!S22</f>
        <v>0.375</v>
      </c>
      <c r="C31" s="78">
        <v>4</v>
      </c>
      <c r="D31" s="47"/>
      <c r="E31" s="300"/>
    </row>
    <row r="32" spans="1:5" ht="15" customHeight="1" x14ac:dyDescent="0.25">
      <c r="A32" s="88" t="s">
        <v>58</v>
      </c>
      <c r="B32" s="76">
        <f>'Quartile Summary A'!AI22</f>
        <v>0.3902439024390244</v>
      </c>
      <c r="C32" s="78">
        <v>4</v>
      </c>
      <c r="D32" s="47"/>
      <c r="E32" s="300"/>
    </row>
    <row r="33" spans="1:5" ht="15" customHeight="1" x14ac:dyDescent="0.25">
      <c r="A33" s="88" t="s">
        <v>55</v>
      </c>
      <c r="B33" s="76">
        <f>'Quartile Summary A'!AG22</f>
        <v>0.41176470588235292</v>
      </c>
      <c r="C33" s="78">
        <v>4</v>
      </c>
      <c r="D33" s="303">
        <f>MEDIAN(B22:B36)</f>
        <v>0.2857142857142857</v>
      </c>
      <c r="E33" s="300"/>
    </row>
    <row r="34" spans="1:5" ht="15" customHeight="1" x14ac:dyDescent="0.25">
      <c r="A34" s="88" t="s">
        <v>20</v>
      </c>
      <c r="B34" s="76">
        <f>'Quartile Summary A'!I22</f>
        <v>0.45833333333333331</v>
      </c>
      <c r="C34" s="78">
        <v>4</v>
      </c>
      <c r="D34" s="303"/>
      <c r="E34" s="305" t="s">
        <v>94</v>
      </c>
    </row>
    <row r="35" spans="1:5" ht="15" customHeight="1" x14ac:dyDescent="0.25">
      <c r="A35" s="88" t="s">
        <v>54</v>
      </c>
      <c r="B35" s="76">
        <f>'Quartile Summary A'!AF22</f>
        <v>0.5</v>
      </c>
      <c r="C35" s="78">
        <v>4</v>
      </c>
      <c r="D35" s="47"/>
      <c r="E35" s="305"/>
    </row>
    <row r="36" spans="1:5" ht="15" customHeight="1" x14ac:dyDescent="0.25">
      <c r="A36" s="88" t="s">
        <v>40</v>
      </c>
      <c r="B36" s="76">
        <f>'Quartile Summary A'!V22</f>
        <v>0.83333333333333337</v>
      </c>
      <c r="C36" s="78">
        <v>4</v>
      </c>
      <c r="D36" s="47"/>
      <c r="E36" s="305"/>
    </row>
    <row r="37" spans="1:5" ht="15" customHeight="1" x14ac:dyDescent="0.25">
      <c r="A37" s="88" t="s">
        <v>10</v>
      </c>
      <c r="B37" s="76" t="s">
        <v>160</v>
      </c>
      <c r="C37" s="99">
        <v>3</v>
      </c>
      <c r="D37" s="47"/>
      <c r="E37" s="305"/>
    </row>
    <row r="38" spans="1:5" ht="15" customHeight="1" x14ac:dyDescent="0.25">
      <c r="A38" s="88" t="s">
        <v>26</v>
      </c>
      <c r="B38" s="76" t="str">
        <f>'Quartile Summary A'!L22</f>
        <v>Q3</v>
      </c>
      <c r="C38" s="99">
        <v>3</v>
      </c>
      <c r="D38" s="47"/>
      <c r="E38" s="305"/>
    </row>
    <row r="39" spans="1:5" ht="15" customHeight="1" x14ac:dyDescent="0.25">
      <c r="A39" s="88" t="s">
        <v>44</v>
      </c>
      <c r="B39" s="76" t="str">
        <f>'Quartile Summary A'!Y22</f>
        <v>Q3</v>
      </c>
      <c r="C39" s="99">
        <v>3</v>
      </c>
      <c r="D39" s="47"/>
      <c r="E39" s="305"/>
    </row>
    <row r="40" spans="1:5" ht="15" customHeight="1" x14ac:dyDescent="0.25">
      <c r="A40" s="88" t="s">
        <v>47</v>
      </c>
      <c r="B40" s="76" t="str">
        <f>'Quartile Summary A'!AA22</f>
        <v>Q3</v>
      </c>
      <c r="C40" s="99">
        <v>3</v>
      </c>
      <c r="D40" s="47"/>
      <c r="E40" s="305"/>
    </row>
    <row r="41" spans="1:5" ht="15" customHeight="1" x14ac:dyDescent="0.25">
      <c r="A41" s="88" t="s">
        <v>56</v>
      </c>
      <c r="B41" s="76" t="str">
        <f>'Quartile Summary A'!AH22</f>
        <v>Q3</v>
      </c>
      <c r="C41" s="99">
        <v>3</v>
      </c>
      <c r="D41" s="47"/>
      <c r="E41" s="305"/>
    </row>
    <row r="43" spans="1:5" x14ac:dyDescent="0.25">
      <c r="A43" s="100" t="s">
        <v>164</v>
      </c>
    </row>
  </sheetData>
  <sortState ref="A7:C41">
    <sortCondition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zoomScale="130" zoomScaleNormal="130" workbookViewId="0">
      <selection activeCell="F17" sqref="F17"/>
    </sheetView>
  </sheetViews>
  <sheetFormatPr defaultRowHeight="15" x14ac:dyDescent="0.25"/>
  <cols>
    <col min="1" max="1" width="47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8" ht="15" customHeight="1" x14ac:dyDescent="0.25">
      <c r="A1" s="43" t="s">
        <v>3</v>
      </c>
      <c r="B1" s="44"/>
    </row>
    <row r="2" spans="1:8" ht="15" customHeight="1" x14ac:dyDescent="0.25">
      <c r="A2" s="43" t="s">
        <v>4</v>
      </c>
      <c r="B2" s="44"/>
    </row>
    <row r="3" spans="1:8" ht="15" customHeight="1" x14ac:dyDescent="0.25">
      <c r="A3" s="43" t="s">
        <v>5</v>
      </c>
      <c r="B3" s="44"/>
    </row>
    <row r="4" spans="1:8" ht="15" customHeight="1" x14ac:dyDescent="0.25">
      <c r="B4" s="44"/>
    </row>
    <row r="5" spans="1:8" ht="15" customHeight="1" x14ac:dyDescent="0.25">
      <c r="A5" s="41"/>
      <c r="B5" s="53"/>
      <c r="C5" s="42"/>
      <c r="D5" s="45"/>
    </row>
    <row r="6" spans="1:8" ht="30" x14ac:dyDescent="0.25">
      <c r="A6" s="83" t="s">
        <v>67</v>
      </c>
      <c r="C6" s="50" t="s">
        <v>95</v>
      </c>
      <c r="D6" s="45"/>
    </row>
    <row r="7" spans="1:8" ht="15" customHeight="1" x14ac:dyDescent="0.25">
      <c r="A7" s="88" t="s">
        <v>17</v>
      </c>
      <c r="B7" s="76">
        <f>'Quartile Summary A'!G23</f>
        <v>1.3333333333333333</v>
      </c>
      <c r="C7" s="78"/>
      <c r="D7" s="46"/>
      <c r="E7" s="304" t="s">
        <v>91</v>
      </c>
      <c r="H7" s="43" t="s">
        <v>161</v>
      </c>
    </row>
    <row r="8" spans="1:8" ht="15" customHeight="1" x14ac:dyDescent="0.25">
      <c r="A8" s="88" t="s">
        <v>32</v>
      </c>
      <c r="B8" s="76" t="e">
        <f>'Quartile Summary A'!Q23</f>
        <v>#DIV/0!</v>
      </c>
      <c r="C8" s="78"/>
      <c r="D8" s="47"/>
      <c r="E8" s="304"/>
    </row>
    <row r="9" spans="1:8" ht="15" customHeight="1" x14ac:dyDescent="0.25">
      <c r="A9" s="88" t="s">
        <v>46</v>
      </c>
      <c r="B9" s="76" t="e">
        <f>'Quartile Summary A'!Z23</f>
        <v>#DIV/0!</v>
      </c>
      <c r="C9" s="78"/>
      <c r="D9" s="47"/>
      <c r="E9" s="304"/>
    </row>
    <row r="10" spans="1:8" ht="15" customHeight="1" x14ac:dyDescent="0.25">
      <c r="A10" s="88" t="s">
        <v>48</v>
      </c>
      <c r="B10" s="76" t="e">
        <f>'Quartile Summary A'!AB23</f>
        <v>#DIV/0!</v>
      </c>
      <c r="C10" s="78"/>
      <c r="D10" s="47"/>
      <c r="E10" s="304"/>
    </row>
    <row r="11" spans="1:8" ht="15" customHeight="1" x14ac:dyDescent="0.25">
      <c r="A11" s="88" t="s">
        <v>10</v>
      </c>
      <c r="B11" s="76" t="e">
        <f>'Quartile Summary A'!C23</f>
        <v>#DIV/0!</v>
      </c>
      <c r="C11" s="78">
        <v>1</v>
      </c>
      <c r="D11" s="47"/>
      <c r="E11" s="304"/>
      <c r="H11" s="43" t="s">
        <v>163</v>
      </c>
    </row>
    <row r="12" spans="1:8" ht="15" customHeight="1" x14ac:dyDescent="0.25">
      <c r="A12" s="88" t="s">
        <v>38</v>
      </c>
      <c r="B12" s="76">
        <f>'Quartile Summary A'!T23</f>
        <v>1.2777777777777777</v>
      </c>
      <c r="C12" s="78">
        <v>1</v>
      </c>
      <c r="D12" s="47"/>
      <c r="E12" s="304"/>
    </row>
    <row r="13" spans="1:8" ht="15" customHeight="1" x14ac:dyDescent="0.25">
      <c r="A13" s="88" t="s">
        <v>20</v>
      </c>
      <c r="B13" s="76">
        <f>'Quartile Summary A'!I23</f>
        <v>1.1290322580645162</v>
      </c>
      <c r="C13" s="78">
        <v>1</v>
      </c>
      <c r="D13" s="47"/>
      <c r="E13" s="304"/>
    </row>
    <row r="14" spans="1:8" ht="15" customHeight="1" x14ac:dyDescent="0.25">
      <c r="A14" s="88" t="s">
        <v>54</v>
      </c>
      <c r="B14" s="76">
        <f>'Quartile Summary A'!AF23</f>
        <v>1.1111111111111112</v>
      </c>
      <c r="C14" s="78">
        <v>1</v>
      </c>
      <c r="D14" s="47"/>
      <c r="E14" s="304"/>
    </row>
    <row r="15" spans="1:8" ht="15" customHeight="1" x14ac:dyDescent="0.25">
      <c r="A15" s="88" t="s">
        <v>40</v>
      </c>
      <c r="B15" s="76">
        <f>'Quartile Summary A'!V23</f>
        <v>1.0547945205479452</v>
      </c>
      <c r="C15" s="78">
        <v>1</v>
      </c>
      <c r="D15" s="303" t="e">
        <f>MEDIAN(B11:B26)</f>
        <v>#DIV/0!</v>
      </c>
      <c r="E15" s="304"/>
    </row>
    <row r="16" spans="1:8" ht="15" customHeight="1" x14ac:dyDescent="0.25">
      <c r="A16" s="88" t="s">
        <v>44</v>
      </c>
      <c r="B16" s="76">
        <f>'Quartile Summary A'!Y23</f>
        <v>1.0454545454545454</v>
      </c>
      <c r="C16" s="78">
        <v>1</v>
      </c>
      <c r="D16" s="303"/>
      <c r="E16" s="299" t="s">
        <v>92</v>
      </c>
    </row>
    <row r="17" spans="1:5" ht="15" customHeight="1" x14ac:dyDescent="0.25">
      <c r="A17" s="88" t="s">
        <v>12</v>
      </c>
      <c r="B17" s="77">
        <f>'Quartile Summary A'!D23</f>
        <v>1</v>
      </c>
      <c r="C17" s="79">
        <v>1</v>
      </c>
      <c r="D17" s="47"/>
      <c r="E17" s="299"/>
    </row>
    <row r="18" spans="1:5" ht="15" customHeight="1" x14ac:dyDescent="0.25">
      <c r="A18" s="88" t="s">
        <v>14</v>
      </c>
      <c r="B18" s="76">
        <f>'Quartile Summary A'!E23</f>
        <v>1</v>
      </c>
      <c r="C18" s="78">
        <v>1</v>
      </c>
      <c r="D18" s="47"/>
      <c r="E18" s="299"/>
    </row>
    <row r="19" spans="1:5" ht="15" customHeight="1" x14ac:dyDescent="0.25">
      <c r="A19" s="88" t="s">
        <v>15</v>
      </c>
      <c r="B19" s="76">
        <f>'Quartile Summary A'!F23</f>
        <v>1</v>
      </c>
      <c r="C19" s="78">
        <v>1</v>
      </c>
      <c r="D19" s="47"/>
      <c r="E19" s="299"/>
    </row>
    <row r="20" spans="1:5" ht="15" customHeight="1" x14ac:dyDescent="0.25">
      <c r="A20" s="88" t="s">
        <v>19</v>
      </c>
      <c r="B20" s="76">
        <f>'Quartile Summary A'!H23</f>
        <v>1</v>
      </c>
      <c r="C20" s="78">
        <v>1</v>
      </c>
      <c r="D20" s="47"/>
      <c r="E20" s="299"/>
    </row>
    <row r="21" spans="1:5" ht="15" customHeight="1" x14ac:dyDescent="0.25">
      <c r="A21" s="88" t="s">
        <v>27</v>
      </c>
      <c r="B21" s="76">
        <f>'Quartile Summary A'!M23</f>
        <v>1</v>
      </c>
      <c r="C21" s="78">
        <v>1</v>
      </c>
      <c r="D21" s="47"/>
      <c r="E21" s="299"/>
    </row>
    <row r="22" spans="1:5" ht="15" customHeight="1" x14ac:dyDescent="0.25">
      <c r="A22" s="88" t="s">
        <v>29</v>
      </c>
      <c r="B22" s="76">
        <f>'Quartile Summary A'!N23</f>
        <v>1</v>
      </c>
      <c r="C22" s="78">
        <v>1</v>
      </c>
      <c r="D22" s="47"/>
      <c r="E22" s="299"/>
    </row>
    <row r="23" spans="1:5" ht="15" customHeight="1" x14ac:dyDescent="0.25">
      <c r="A23" s="88" t="s">
        <v>30</v>
      </c>
      <c r="B23" s="76">
        <f>'Quartile Summary A'!O23</f>
        <v>1</v>
      </c>
      <c r="C23" s="78">
        <v>1</v>
      </c>
      <c r="D23" s="47"/>
      <c r="E23" s="299"/>
    </row>
    <row r="24" spans="1:5" ht="15" customHeight="1" x14ac:dyDescent="0.25">
      <c r="A24" s="88" t="s">
        <v>31</v>
      </c>
      <c r="B24" s="76">
        <f>'Quartile Summary A'!P23</f>
        <v>1</v>
      </c>
      <c r="C24" s="78">
        <v>1</v>
      </c>
      <c r="D24" s="303" t="e">
        <f>MEDIAN(B11:B41)</f>
        <v>#DIV/0!</v>
      </c>
      <c r="E24" s="299"/>
    </row>
    <row r="25" spans="1:5" ht="15" customHeight="1" x14ac:dyDescent="0.25">
      <c r="A25" s="88" t="s">
        <v>39</v>
      </c>
      <c r="B25" s="76">
        <f>'Quartile Summary A'!U23</f>
        <v>1</v>
      </c>
      <c r="C25" s="78">
        <v>1</v>
      </c>
      <c r="D25" s="303"/>
      <c r="E25" s="300" t="s">
        <v>93</v>
      </c>
    </row>
    <row r="26" spans="1:5" ht="15" customHeight="1" x14ac:dyDescent="0.25">
      <c r="A26" s="88" t="s">
        <v>43</v>
      </c>
      <c r="B26" s="76">
        <f>'Quartile Summary A'!X23</f>
        <v>1</v>
      </c>
      <c r="C26" s="78">
        <v>1</v>
      </c>
      <c r="D26" s="47"/>
      <c r="E26" s="300"/>
    </row>
    <row r="27" spans="1:5" ht="15" customHeight="1" x14ac:dyDescent="0.25">
      <c r="A27" s="88" t="s">
        <v>47</v>
      </c>
      <c r="B27" s="76">
        <f>'Quartile Summary A'!AA23</f>
        <v>1</v>
      </c>
      <c r="C27" s="78">
        <v>1</v>
      </c>
      <c r="D27" s="47"/>
      <c r="E27" s="300"/>
    </row>
    <row r="28" spans="1:5" ht="15" customHeight="1" x14ac:dyDescent="0.25">
      <c r="A28" s="88" t="s">
        <v>58</v>
      </c>
      <c r="B28" s="76">
        <f>'Quartile Summary A'!AI23</f>
        <v>1</v>
      </c>
      <c r="C28" s="78">
        <v>1</v>
      </c>
      <c r="D28" s="47"/>
      <c r="E28" s="300"/>
    </row>
    <row r="29" spans="1:5" ht="15" customHeight="1" x14ac:dyDescent="0.25">
      <c r="A29" s="88" t="s">
        <v>59</v>
      </c>
      <c r="B29" s="76">
        <f>'Quartile Summary A'!AJ23</f>
        <v>1</v>
      </c>
      <c r="C29" s="78">
        <v>1</v>
      </c>
      <c r="D29" s="47"/>
      <c r="E29" s="300"/>
    </row>
    <row r="30" spans="1:5" ht="15" customHeight="1" x14ac:dyDescent="0.25">
      <c r="A30" s="88" t="s">
        <v>61</v>
      </c>
      <c r="B30" s="76">
        <f>'Quartile Summary A'!AK23</f>
        <v>1</v>
      </c>
      <c r="C30" s="78">
        <v>1</v>
      </c>
      <c r="D30" s="47"/>
      <c r="E30" s="300"/>
    </row>
    <row r="31" spans="1:5" ht="15" customHeight="1" x14ac:dyDescent="0.25">
      <c r="A31" s="88" t="s">
        <v>55</v>
      </c>
      <c r="B31" s="76">
        <f>'Quartile Summary A'!AG23</f>
        <v>0.97435897435897434</v>
      </c>
      <c r="C31" s="95">
        <v>2</v>
      </c>
      <c r="D31" s="47"/>
      <c r="E31" s="300"/>
    </row>
    <row r="32" spans="1:5" ht="15" customHeight="1" x14ac:dyDescent="0.25">
      <c r="A32" s="88" t="s">
        <v>41</v>
      </c>
      <c r="B32" s="76">
        <f>'Quartile Summary A'!W23</f>
        <v>0.9</v>
      </c>
      <c r="C32" s="95">
        <v>2</v>
      </c>
      <c r="D32" s="47"/>
      <c r="E32" s="300"/>
    </row>
    <row r="33" spans="1:5" ht="15" customHeight="1" x14ac:dyDescent="0.25">
      <c r="A33" s="88" t="s">
        <v>56</v>
      </c>
      <c r="B33" s="76">
        <f>'Quartile Summary A'!AH23</f>
        <v>0.875</v>
      </c>
      <c r="C33" s="95">
        <v>2</v>
      </c>
      <c r="D33" s="303">
        <f>MEDIAN(B27:B41)</f>
        <v>0.8571428571428571</v>
      </c>
      <c r="E33" s="300"/>
    </row>
    <row r="34" spans="1:5" ht="15" customHeight="1" x14ac:dyDescent="0.25">
      <c r="A34" s="88" t="s">
        <v>33</v>
      </c>
      <c r="B34" s="76">
        <f>'Quartile Summary A'!R23</f>
        <v>0.8571428571428571</v>
      </c>
      <c r="C34" s="95">
        <v>2</v>
      </c>
      <c r="D34" s="303"/>
      <c r="E34" s="305" t="s">
        <v>94</v>
      </c>
    </row>
    <row r="35" spans="1:5" ht="15" customHeight="1" x14ac:dyDescent="0.25">
      <c r="A35" s="88" t="s">
        <v>53</v>
      </c>
      <c r="B35" s="76">
        <f>'Quartile Summary A'!AE23</f>
        <v>0.83333333333333337</v>
      </c>
      <c r="C35" s="95">
        <v>3</v>
      </c>
      <c r="D35" s="47"/>
      <c r="E35" s="305"/>
    </row>
    <row r="36" spans="1:5" ht="15" customHeight="1" x14ac:dyDescent="0.25">
      <c r="A36" s="88" t="s">
        <v>25</v>
      </c>
      <c r="B36" s="76">
        <f>'Quartile Summary A'!K23</f>
        <v>0.83168316831683164</v>
      </c>
      <c r="C36" s="95">
        <v>3</v>
      </c>
      <c r="D36" s="47"/>
      <c r="E36" s="305"/>
    </row>
    <row r="37" spans="1:5" ht="15" customHeight="1" x14ac:dyDescent="0.25">
      <c r="A37" s="88" t="s">
        <v>37</v>
      </c>
      <c r="B37" s="76">
        <f>'Quartile Summary A'!S23</f>
        <v>0.83050847457627119</v>
      </c>
      <c r="C37" s="95">
        <v>3</v>
      </c>
      <c r="D37" s="47"/>
      <c r="E37" s="305"/>
    </row>
    <row r="38" spans="1:5" ht="15" customHeight="1" x14ac:dyDescent="0.25">
      <c r="A38" s="88" t="s">
        <v>50</v>
      </c>
      <c r="B38" s="76">
        <f>'Quartile Summary A'!AC23</f>
        <v>0.82903225806451608</v>
      </c>
      <c r="C38" s="95">
        <v>3</v>
      </c>
      <c r="D38" s="47"/>
      <c r="E38" s="305"/>
    </row>
    <row r="39" spans="1:5" ht="15" customHeight="1" x14ac:dyDescent="0.25">
      <c r="A39" s="88" t="s">
        <v>51</v>
      </c>
      <c r="B39" s="76">
        <f>'Quartile Summary A'!AD23</f>
        <v>0.82903225806451608</v>
      </c>
      <c r="C39" s="95">
        <v>3</v>
      </c>
      <c r="D39" s="47"/>
      <c r="E39" s="305"/>
    </row>
    <row r="40" spans="1:5" ht="15" customHeight="1" x14ac:dyDescent="0.25">
      <c r="A40" s="88" t="s">
        <v>23</v>
      </c>
      <c r="B40" s="76">
        <f>'Quartile Summary A'!J23</f>
        <v>0.73852573018080669</v>
      </c>
      <c r="C40" s="95">
        <v>3</v>
      </c>
      <c r="D40" s="47"/>
      <c r="E40" s="305"/>
    </row>
    <row r="41" spans="1:5" ht="15" customHeight="1" x14ac:dyDescent="0.25">
      <c r="A41" s="88" t="s">
        <v>26</v>
      </c>
      <c r="B41" s="76">
        <f>'Quartile Summary A'!L23</f>
        <v>0.57407407407407407</v>
      </c>
      <c r="C41" s="95">
        <v>3</v>
      </c>
      <c r="D41" s="47"/>
      <c r="E41" s="305"/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workbookViewId="0">
      <selection activeCell="F17" sqref="F17"/>
    </sheetView>
  </sheetViews>
  <sheetFormatPr defaultRowHeight="15" x14ac:dyDescent="0.25"/>
  <cols>
    <col min="1" max="1" width="46.855468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8" ht="15" customHeight="1" x14ac:dyDescent="0.25">
      <c r="A1" s="43" t="s">
        <v>3</v>
      </c>
      <c r="B1" s="44"/>
    </row>
    <row r="2" spans="1:8" ht="15" customHeight="1" x14ac:dyDescent="0.25">
      <c r="A2" s="43" t="s">
        <v>4</v>
      </c>
      <c r="B2" s="44"/>
    </row>
    <row r="3" spans="1:8" ht="15" customHeight="1" x14ac:dyDescent="0.25">
      <c r="A3" s="43" t="s">
        <v>5</v>
      </c>
      <c r="B3" s="44"/>
    </row>
    <row r="4" spans="1:8" ht="15" customHeight="1" x14ac:dyDescent="0.25">
      <c r="B4" s="44"/>
    </row>
    <row r="5" spans="1:8" ht="15" customHeight="1" x14ac:dyDescent="0.25">
      <c r="A5" s="41"/>
      <c r="B5" s="53"/>
      <c r="C5" s="42"/>
      <c r="D5" s="45"/>
    </row>
    <row r="6" spans="1:8" ht="45" x14ac:dyDescent="0.25">
      <c r="A6" s="84" t="s">
        <v>69</v>
      </c>
      <c r="C6" s="50" t="s">
        <v>95</v>
      </c>
      <c r="D6" s="45"/>
    </row>
    <row r="7" spans="1:8" ht="15" customHeight="1" x14ac:dyDescent="0.25">
      <c r="A7" s="88" t="s">
        <v>44</v>
      </c>
      <c r="B7" s="76" t="e">
        <f>'Quartile Summary A'!Y25</f>
        <v>#VALUE!</v>
      </c>
      <c r="C7" s="99">
        <v>3</v>
      </c>
      <c r="D7" s="46"/>
      <c r="E7" s="304" t="s">
        <v>91</v>
      </c>
      <c r="H7" s="43" t="s">
        <v>161</v>
      </c>
    </row>
    <row r="8" spans="1:8" ht="15" customHeight="1" x14ac:dyDescent="0.25">
      <c r="A8" s="88" t="s">
        <v>56</v>
      </c>
      <c r="B8" s="76" t="e">
        <f>'Quartile Summary A'!AH25</f>
        <v>#VALUE!</v>
      </c>
      <c r="C8" s="99">
        <v>3</v>
      </c>
      <c r="D8" s="47"/>
      <c r="E8" s="304"/>
    </row>
    <row r="9" spans="1:8" ht="15" customHeight="1" x14ac:dyDescent="0.25">
      <c r="A9" s="88" t="s">
        <v>12</v>
      </c>
      <c r="B9" s="77">
        <f>'Quartile Summary A'!D25</f>
        <v>1</v>
      </c>
      <c r="C9" s="79">
        <v>1</v>
      </c>
      <c r="D9" s="47"/>
      <c r="E9" s="304"/>
    </row>
    <row r="10" spans="1:8" ht="15" customHeight="1" x14ac:dyDescent="0.25">
      <c r="A10" s="88" t="s">
        <v>14</v>
      </c>
      <c r="B10" s="76">
        <f>'Quartile Summary A'!E25</f>
        <v>1</v>
      </c>
      <c r="C10" s="78">
        <v>1</v>
      </c>
      <c r="D10" s="47"/>
      <c r="E10" s="304"/>
    </row>
    <row r="11" spans="1:8" ht="15" customHeight="1" x14ac:dyDescent="0.25">
      <c r="A11" s="88" t="s">
        <v>15</v>
      </c>
      <c r="B11" s="76">
        <f>'Quartile Summary A'!F25</f>
        <v>1</v>
      </c>
      <c r="C11" s="78">
        <v>1</v>
      </c>
      <c r="D11" s="47"/>
      <c r="E11" s="304"/>
      <c r="H11" s="43" t="s">
        <v>163</v>
      </c>
    </row>
    <row r="12" spans="1:8" ht="15" customHeight="1" x14ac:dyDescent="0.25">
      <c r="A12" s="88" t="s">
        <v>17</v>
      </c>
      <c r="B12" s="76">
        <f>'Quartile Summary A'!G25</f>
        <v>0.96811025940915629</v>
      </c>
      <c r="C12" s="78">
        <v>1</v>
      </c>
      <c r="D12" s="47"/>
      <c r="E12" s="304"/>
    </row>
    <row r="13" spans="1:8" ht="15" customHeight="1" x14ac:dyDescent="0.25">
      <c r="A13" s="88" t="s">
        <v>19</v>
      </c>
      <c r="B13" s="76">
        <f>'Quartile Summary A'!H25</f>
        <v>1</v>
      </c>
      <c r="C13" s="78">
        <v>1</v>
      </c>
      <c r="D13" s="47"/>
      <c r="E13" s="304"/>
    </row>
    <row r="14" spans="1:8" ht="15" customHeight="1" x14ac:dyDescent="0.25">
      <c r="A14" s="88" t="s">
        <v>20</v>
      </c>
      <c r="B14" s="76">
        <f>'Quartile Summary A'!I25</f>
        <v>1</v>
      </c>
      <c r="C14" s="78">
        <v>1</v>
      </c>
      <c r="D14" s="47"/>
      <c r="E14" s="304"/>
    </row>
    <row r="15" spans="1:8" ht="15" customHeight="1" x14ac:dyDescent="0.25">
      <c r="A15" s="88" t="s">
        <v>27</v>
      </c>
      <c r="B15" s="76">
        <f>'Quartile Summary A'!M25</f>
        <v>1</v>
      </c>
      <c r="C15" s="78">
        <v>1</v>
      </c>
      <c r="D15" s="303">
        <f>MEDIAN(B9:B25)</f>
        <v>1</v>
      </c>
      <c r="E15" s="304"/>
    </row>
    <row r="16" spans="1:8" ht="15" customHeight="1" x14ac:dyDescent="0.25">
      <c r="A16" s="88" t="s">
        <v>29</v>
      </c>
      <c r="B16" s="76">
        <f>'Quartile Summary A'!N25</f>
        <v>1</v>
      </c>
      <c r="C16" s="78">
        <v>1</v>
      </c>
      <c r="D16" s="303"/>
      <c r="E16" s="299" t="s">
        <v>92</v>
      </c>
    </row>
    <row r="17" spans="1:5" ht="15" customHeight="1" x14ac:dyDescent="0.25">
      <c r="A17" s="88" t="s">
        <v>31</v>
      </c>
      <c r="B17" s="76">
        <f>'Quartile Summary A'!P25</f>
        <v>1</v>
      </c>
      <c r="C17" s="78">
        <v>1</v>
      </c>
      <c r="D17" s="47"/>
      <c r="E17" s="299"/>
    </row>
    <row r="18" spans="1:5" ht="15" customHeight="1" x14ac:dyDescent="0.25">
      <c r="A18" s="88" t="s">
        <v>33</v>
      </c>
      <c r="B18" s="76">
        <f>'Quartile Summary A'!R25</f>
        <v>1</v>
      </c>
      <c r="C18" s="78">
        <v>1</v>
      </c>
      <c r="D18" s="47"/>
      <c r="E18" s="299"/>
    </row>
    <row r="19" spans="1:5" ht="15" customHeight="1" x14ac:dyDescent="0.25">
      <c r="A19" s="88" t="s">
        <v>38</v>
      </c>
      <c r="B19" s="76">
        <f>'Quartile Summary A'!T25</f>
        <v>1</v>
      </c>
      <c r="C19" s="78">
        <v>1</v>
      </c>
      <c r="D19" s="47"/>
      <c r="E19" s="299"/>
    </row>
    <row r="20" spans="1:5" ht="15" customHeight="1" x14ac:dyDescent="0.25">
      <c r="A20" s="88" t="s">
        <v>40</v>
      </c>
      <c r="B20" s="76">
        <f>'Quartile Summary A'!V25</f>
        <v>1</v>
      </c>
      <c r="C20" s="78">
        <v>1</v>
      </c>
      <c r="D20" s="47"/>
      <c r="E20" s="299"/>
    </row>
    <row r="21" spans="1:5" ht="15" customHeight="1" x14ac:dyDescent="0.25">
      <c r="A21" s="88" t="s">
        <v>46</v>
      </c>
      <c r="B21" s="76">
        <f>'Quartile Summary A'!Z25</f>
        <v>1</v>
      </c>
      <c r="C21" s="78">
        <v>1</v>
      </c>
      <c r="D21" s="47"/>
      <c r="E21" s="299"/>
    </row>
    <row r="22" spans="1:5" ht="15" customHeight="1" x14ac:dyDescent="0.25">
      <c r="A22" s="88" t="s">
        <v>47</v>
      </c>
      <c r="B22" s="76">
        <f>'Quartile Summary A'!AA25</f>
        <v>1</v>
      </c>
      <c r="C22" s="78">
        <v>1</v>
      </c>
      <c r="D22" s="47"/>
      <c r="E22" s="299"/>
    </row>
    <row r="23" spans="1:5" ht="15" customHeight="1" x14ac:dyDescent="0.25">
      <c r="A23" s="88" t="s">
        <v>48</v>
      </c>
      <c r="B23" s="76">
        <f>'Quartile Summary A'!AB25</f>
        <v>1</v>
      </c>
      <c r="C23" s="78">
        <v>1</v>
      </c>
      <c r="D23" s="47"/>
      <c r="E23" s="299"/>
    </row>
    <row r="24" spans="1:5" ht="15" customHeight="1" x14ac:dyDescent="0.25">
      <c r="A24" s="88" t="s">
        <v>58</v>
      </c>
      <c r="B24" s="76">
        <f>'Quartile Summary A'!AI25</f>
        <v>1</v>
      </c>
      <c r="C24" s="78">
        <v>1</v>
      </c>
      <c r="D24" s="303">
        <f>MEDIAN(B9:B41)</f>
        <v>1</v>
      </c>
      <c r="E24" s="299"/>
    </row>
    <row r="25" spans="1:5" ht="15" customHeight="1" x14ac:dyDescent="0.25">
      <c r="A25" s="88" t="s">
        <v>59</v>
      </c>
      <c r="B25" s="76">
        <f>'Quartile Summary A'!AJ25</f>
        <v>1</v>
      </c>
      <c r="C25" s="78">
        <v>1</v>
      </c>
      <c r="D25" s="303"/>
      <c r="E25" s="300" t="s">
        <v>93</v>
      </c>
    </row>
    <row r="26" spans="1:5" ht="15" customHeight="1" x14ac:dyDescent="0.25">
      <c r="A26" s="88" t="s">
        <v>32</v>
      </c>
      <c r="B26" s="76">
        <f>'Quartile Summary A'!Q25</f>
        <v>0.99553249185508885</v>
      </c>
      <c r="C26" s="95">
        <v>2</v>
      </c>
      <c r="D26" s="47"/>
      <c r="E26" s="300"/>
    </row>
    <row r="27" spans="1:5" ht="15" customHeight="1" x14ac:dyDescent="0.25">
      <c r="A27" s="88" t="s">
        <v>41</v>
      </c>
      <c r="B27" s="76">
        <f>'Quartile Summary A'!W25</f>
        <v>0.99046963942139943</v>
      </c>
      <c r="C27" s="95">
        <v>2</v>
      </c>
      <c r="D27" s="47"/>
      <c r="E27" s="300"/>
    </row>
    <row r="28" spans="1:5" ht="15" customHeight="1" x14ac:dyDescent="0.25">
      <c r="A28" s="88" t="s">
        <v>55</v>
      </c>
      <c r="B28" s="76">
        <f>'Quartile Summary A'!AG25</f>
        <v>0.98958515156804561</v>
      </c>
      <c r="C28" s="95">
        <v>2</v>
      </c>
      <c r="D28" s="47"/>
      <c r="E28" s="300"/>
    </row>
    <row r="29" spans="1:5" ht="15" customHeight="1" x14ac:dyDescent="0.25">
      <c r="A29" s="88" t="s">
        <v>25</v>
      </c>
      <c r="B29" s="76">
        <f>'Quartile Summary A'!K25</f>
        <v>0.98404074993091539</v>
      </c>
      <c r="C29" s="95">
        <v>2</v>
      </c>
      <c r="D29" s="47"/>
      <c r="E29" s="300"/>
    </row>
    <row r="30" spans="1:5" ht="15" customHeight="1" x14ac:dyDescent="0.25">
      <c r="A30" s="88" t="s">
        <v>39</v>
      </c>
      <c r="B30" s="76">
        <f>'Quartile Summary A'!U25</f>
        <v>0.97070054047159737</v>
      </c>
      <c r="C30" s="95">
        <v>2</v>
      </c>
      <c r="D30" s="47"/>
      <c r="E30" s="300"/>
    </row>
    <row r="31" spans="1:5" ht="15" customHeight="1" x14ac:dyDescent="0.25">
      <c r="A31" s="88" t="s">
        <v>10</v>
      </c>
      <c r="B31" s="76">
        <f>'Quartile Summary A'!C25</f>
        <v>1</v>
      </c>
      <c r="C31" s="95">
        <v>2</v>
      </c>
      <c r="D31" s="47"/>
      <c r="E31" s="300"/>
    </row>
    <row r="32" spans="1:5" ht="15" customHeight="1" x14ac:dyDescent="0.25">
      <c r="A32" s="88" t="s">
        <v>54</v>
      </c>
      <c r="B32" s="76">
        <f>'Quartile Summary A'!AF25</f>
        <v>0.96238158562164977</v>
      </c>
      <c r="C32" s="95">
        <v>2</v>
      </c>
      <c r="D32" s="47"/>
      <c r="E32" s="300"/>
    </row>
    <row r="33" spans="1:5" ht="15" customHeight="1" x14ac:dyDescent="0.25">
      <c r="A33" s="88" t="s">
        <v>61</v>
      </c>
      <c r="B33" s="76">
        <f>'Quartile Summary A'!AK25</f>
        <v>0.9580009240720776</v>
      </c>
      <c r="C33" s="95">
        <v>2</v>
      </c>
      <c r="D33" s="303">
        <f>MEDIAN(B26:B41)</f>
        <v>0.95451152992480059</v>
      </c>
      <c r="E33" s="300"/>
    </row>
    <row r="34" spans="1:5" ht="15" customHeight="1" x14ac:dyDescent="0.25">
      <c r="A34" s="88" t="s">
        <v>43</v>
      </c>
      <c r="B34" s="76">
        <f>'Quartile Summary A'!X25</f>
        <v>0.95102213577752359</v>
      </c>
      <c r="C34" s="95">
        <v>3</v>
      </c>
      <c r="D34" s="303"/>
      <c r="E34" s="305" t="s">
        <v>94</v>
      </c>
    </row>
    <row r="35" spans="1:5" ht="15" customHeight="1" x14ac:dyDescent="0.25">
      <c r="A35" s="88" t="s">
        <v>50</v>
      </c>
      <c r="B35" s="76">
        <f>'Quartile Summary A'!AC25</f>
        <v>0.92787068742838597</v>
      </c>
      <c r="C35" s="95">
        <v>3</v>
      </c>
      <c r="D35" s="47"/>
      <c r="E35" s="305"/>
    </row>
    <row r="36" spans="1:5" ht="15" customHeight="1" x14ac:dyDescent="0.25">
      <c r="A36" s="88" t="s">
        <v>51</v>
      </c>
      <c r="B36" s="76">
        <f>'Quartile Summary A'!AD25</f>
        <v>0.92787068742838597</v>
      </c>
      <c r="C36" s="95">
        <v>3</v>
      </c>
      <c r="D36" s="47"/>
      <c r="E36" s="305"/>
    </row>
    <row r="37" spans="1:5" ht="15" customHeight="1" x14ac:dyDescent="0.25">
      <c r="A37" s="88" t="s">
        <v>30</v>
      </c>
      <c r="B37" s="76">
        <f>'Quartile Summary A'!O25</f>
        <v>0.91798886230551302</v>
      </c>
      <c r="C37" s="95">
        <v>3</v>
      </c>
      <c r="D37" s="47"/>
      <c r="E37" s="305"/>
    </row>
    <row r="38" spans="1:5" ht="15" customHeight="1" x14ac:dyDescent="0.25">
      <c r="A38" s="88" t="s">
        <v>26</v>
      </c>
      <c r="B38" s="76">
        <f>'Quartile Summary A'!L25</f>
        <v>0.84397069538228531</v>
      </c>
      <c r="C38" s="95">
        <v>3</v>
      </c>
      <c r="D38" s="47"/>
      <c r="E38" s="305"/>
    </row>
    <row r="39" spans="1:5" ht="15" customHeight="1" x14ac:dyDescent="0.25">
      <c r="A39" s="88" t="s">
        <v>37</v>
      </c>
      <c r="B39" s="76">
        <f>'Quartile Summary A'!S25</f>
        <v>0.8409394537161704</v>
      </c>
      <c r="C39" s="95">
        <v>3</v>
      </c>
      <c r="D39" s="47"/>
      <c r="E39" s="305"/>
    </row>
    <row r="40" spans="1:5" ht="15" customHeight="1" x14ac:dyDescent="0.25">
      <c r="A40" s="88" t="s">
        <v>53</v>
      </c>
      <c r="B40" s="76">
        <f>'Quartile Summary A'!AE25</f>
        <v>0.7786209961371483</v>
      </c>
      <c r="C40" s="95">
        <v>3</v>
      </c>
      <c r="D40" s="47"/>
      <c r="E40" s="305"/>
    </row>
    <row r="41" spans="1:5" ht="15" customHeight="1" x14ac:dyDescent="0.25">
      <c r="A41" s="88" t="s">
        <v>23</v>
      </c>
      <c r="B41" s="76">
        <f>'Quartile Summary A'!J25</f>
        <v>0.77650947981956164</v>
      </c>
      <c r="C41" s="95">
        <v>3</v>
      </c>
      <c r="D41" s="47"/>
      <c r="E41" s="305"/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115" zoomScaleNormal="115" workbookViewId="0">
      <selection activeCell="F17" sqref="F17"/>
    </sheetView>
  </sheetViews>
  <sheetFormatPr defaultRowHeight="15" x14ac:dyDescent="0.25"/>
  <cols>
    <col min="1" max="1" width="46.855468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60" x14ac:dyDescent="0.25">
      <c r="A6" s="84" t="s">
        <v>70</v>
      </c>
      <c r="C6" s="50" t="s">
        <v>95</v>
      </c>
      <c r="D6" s="45"/>
    </row>
    <row r="7" spans="1:5" ht="15" customHeight="1" x14ac:dyDescent="0.25">
      <c r="A7" s="88" t="s">
        <v>44</v>
      </c>
      <c r="B7" s="76" t="str">
        <f>'Quartile Summary A'!Y26</f>
        <v>Q3</v>
      </c>
      <c r="C7" s="99">
        <v>3</v>
      </c>
      <c r="D7" s="46"/>
      <c r="E7" s="304" t="s">
        <v>91</v>
      </c>
    </row>
    <row r="8" spans="1:5" ht="15" customHeight="1" x14ac:dyDescent="0.25">
      <c r="A8" s="88" t="s">
        <v>56</v>
      </c>
      <c r="B8" s="76" t="str">
        <f>'Quartile Summary A'!AH26</f>
        <v>Q3</v>
      </c>
      <c r="C8" s="99">
        <v>3</v>
      </c>
      <c r="D8" s="47"/>
      <c r="E8" s="304"/>
    </row>
    <row r="9" spans="1:5" ht="15" customHeight="1" x14ac:dyDescent="0.25">
      <c r="A9" s="88" t="s">
        <v>19</v>
      </c>
      <c r="B9" s="76">
        <f>'Quartile Summary A'!H26</f>
        <v>1</v>
      </c>
      <c r="C9" s="78">
        <v>1</v>
      </c>
      <c r="D9" s="47"/>
      <c r="E9" s="304"/>
    </row>
    <row r="10" spans="1:5" ht="15" customHeight="1" x14ac:dyDescent="0.25">
      <c r="A10" s="88" t="s">
        <v>37</v>
      </c>
      <c r="B10" s="76">
        <f>'Quartile Summary A'!S26</f>
        <v>1</v>
      </c>
      <c r="C10" s="78">
        <v>1</v>
      </c>
      <c r="D10" s="47"/>
      <c r="E10" s="304"/>
    </row>
    <row r="11" spans="1:5" ht="15" customHeight="1" x14ac:dyDescent="0.25">
      <c r="A11" s="88" t="s">
        <v>40</v>
      </c>
      <c r="B11" s="76">
        <f>'Quartile Summary A'!V26</f>
        <v>1</v>
      </c>
      <c r="C11" s="78">
        <v>1</v>
      </c>
      <c r="D11" s="47"/>
      <c r="E11" s="304"/>
    </row>
    <row r="12" spans="1:5" ht="15" customHeight="1" x14ac:dyDescent="0.25">
      <c r="A12" s="88" t="s">
        <v>41</v>
      </c>
      <c r="B12" s="76">
        <f>'Quartile Summary A'!W26</f>
        <v>1</v>
      </c>
      <c r="C12" s="78">
        <v>1</v>
      </c>
      <c r="D12" s="47"/>
      <c r="E12" s="304"/>
    </row>
    <row r="13" spans="1:5" ht="15" customHeight="1" x14ac:dyDescent="0.25">
      <c r="A13" s="88" t="s">
        <v>55</v>
      </c>
      <c r="B13" s="76">
        <f>'Quartile Summary A'!AG26</f>
        <v>1</v>
      </c>
      <c r="C13" s="78">
        <v>1</v>
      </c>
      <c r="D13" s="47"/>
      <c r="E13" s="304"/>
    </row>
    <row r="14" spans="1:5" ht="15" customHeight="1" x14ac:dyDescent="0.25">
      <c r="A14" s="88" t="s">
        <v>50</v>
      </c>
      <c r="B14" s="76">
        <f>'Quartile Summary A'!AC26</f>
        <v>0.96715207850750007</v>
      </c>
      <c r="C14" s="78">
        <v>1</v>
      </c>
      <c r="D14" s="47"/>
      <c r="E14" s="304"/>
    </row>
    <row r="15" spans="1:5" ht="15" customHeight="1" x14ac:dyDescent="0.25">
      <c r="A15" s="88" t="s">
        <v>51</v>
      </c>
      <c r="B15" s="76">
        <f>'Quartile Summary A'!AD26</f>
        <v>0.96715207850750007</v>
      </c>
      <c r="C15" s="78">
        <v>1</v>
      </c>
      <c r="D15" s="303">
        <f>MEDIAN(B9:B25)</f>
        <v>0.93993880271449348</v>
      </c>
      <c r="E15" s="304"/>
    </row>
    <row r="16" spans="1:5" ht="15" customHeight="1" x14ac:dyDescent="0.25">
      <c r="A16" s="88" t="s">
        <v>23</v>
      </c>
      <c r="B16" s="76">
        <f>'Quartile Summary A'!J26</f>
        <v>0.95167084505892319</v>
      </c>
      <c r="C16" s="78">
        <v>1</v>
      </c>
      <c r="D16" s="303"/>
      <c r="E16" s="299" t="s">
        <v>92</v>
      </c>
    </row>
    <row r="17" spans="1:5" ht="15" customHeight="1" x14ac:dyDescent="0.25">
      <c r="A17" s="88" t="s">
        <v>54</v>
      </c>
      <c r="B17" s="76">
        <f>'Quartile Summary A'!AF26</f>
        <v>0.93993880271449348</v>
      </c>
      <c r="C17" s="78">
        <v>1</v>
      </c>
      <c r="D17" s="47"/>
      <c r="E17" s="299"/>
    </row>
    <row r="18" spans="1:5" ht="15" customHeight="1" x14ac:dyDescent="0.25">
      <c r="A18" s="88" t="s">
        <v>53</v>
      </c>
      <c r="B18" s="76">
        <f>'Quartile Summary A'!AE26</f>
        <v>0.93104432185657215</v>
      </c>
      <c r="C18" s="78">
        <v>2</v>
      </c>
      <c r="D18" s="47"/>
      <c r="E18" s="299"/>
    </row>
    <row r="19" spans="1:5" ht="15" customHeight="1" x14ac:dyDescent="0.25">
      <c r="A19" s="88" t="s">
        <v>31</v>
      </c>
      <c r="B19" s="76">
        <f>'Quartile Summary A'!P26</f>
        <v>0.91908554860568148</v>
      </c>
      <c r="C19" s="78">
        <v>2</v>
      </c>
      <c r="D19" s="47"/>
      <c r="E19" s="299"/>
    </row>
    <row r="20" spans="1:5" ht="15" customHeight="1" x14ac:dyDescent="0.25">
      <c r="A20" s="88" t="s">
        <v>33</v>
      </c>
      <c r="B20" s="76">
        <f>'Quartile Summary A'!R26</f>
        <v>0.84880007606136365</v>
      </c>
      <c r="C20" s="78">
        <v>2</v>
      </c>
      <c r="D20" s="47"/>
      <c r="E20" s="299"/>
    </row>
    <row r="21" spans="1:5" ht="15" customHeight="1" x14ac:dyDescent="0.25">
      <c r="A21" s="88" t="s">
        <v>25</v>
      </c>
      <c r="B21" s="76">
        <f>'Quartile Summary A'!K26</f>
        <v>0.82153476461521657</v>
      </c>
      <c r="C21" s="78">
        <v>2</v>
      </c>
      <c r="D21" s="47"/>
      <c r="E21" s="299"/>
    </row>
    <row r="22" spans="1:5" ht="15" customHeight="1" x14ac:dyDescent="0.25">
      <c r="A22" s="88" t="s">
        <v>12</v>
      </c>
      <c r="B22" s="77">
        <f>'Quartile Summary A'!D26</f>
        <v>0.82036827686652569</v>
      </c>
      <c r="C22" s="79">
        <v>2</v>
      </c>
      <c r="D22" s="47"/>
      <c r="E22" s="299"/>
    </row>
    <row r="23" spans="1:5" ht="15" customHeight="1" x14ac:dyDescent="0.25">
      <c r="A23" s="88" t="s">
        <v>15</v>
      </c>
      <c r="B23" s="76">
        <f>'Quartile Summary A'!F26</f>
        <v>0.81605189716412019</v>
      </c>
      <c r="C23" s="78">
        <v>2</v>
      </c>
      <c r="D23" s="47"/>
      <c r="E23" s="299"/>
    </row>
    <row r="24" spans="1:5" ht="15" customHeight="1" x14ac:dyDescent="0.25">
      <c r="A24" s="88" t="s">
        <v>20</v>
      </c>
      <c r="B24" s="76">
        <f>'Quartile Summary A'!I26</f>
        <v>0.80517019634742348</v>
      </c>
      <c r="C24" s="78">
        <v>2</v>
      </c>
      <c r="D24" s="303">
        <f>MEDIAN(B9:B41)</f>
        <v>0.80026217192452787</v>
      </c>
      <c r="E24" s="299"/>
    </row>
    <row r="25" spans="1:5" ht="15" customHeight="1" x14ac:dyDescent="0.25">
      <c r="A25" s="88" t="s">
        <v>14</v>
      </c>
      <c r="B25" s="76">
        <f>'Quartile Summary A'!E26</f>
        <v>0.80026217192452787</v>
      </c>
      <c r="C25" s="78">
        <v>2</v>
      </c>
      <c r="D25" s="303"/>
      <c r="E25" s="300" t="s">
        <v>93</v>
      </c>
    </row>
    <row r="26" spans="1:5" ht="15" customHeight="1" x14ac:dyDescent="0.25">
      <c r="A26" s="88" t="s">
        <v>10</v>
      </c>
      <c r="B26" s="76">
        <f>'Quartile Summary A'!C26</f>
        <v>0</v>
      </c>
      <c r="C26" s="78">
        <v>3</v>
      </c>
      <c r="D26" s="47"/>
      <c r="E26" s="300"/>
    </row>
    <row r="27" spans="1:5" ht="15" customHeight="1" x14ac:dyDescent="0.25">
      <c r="A27" s="88" t="s">
        <v>29</v>
      </c>
      <c r="B27" s="76">
        <f>'Quartile Summary A'!N26</f>
        <v>0.78992458930697673</v>
      </c>
      <c r="C27" s="78">
        <v>3</v>
      </c>
      <c r="D27" s="47"/>
      <c r="E27" s="300"/>
    </row>
    <row r="28" spans="1:5" ht="15" customHeight="1" x14ac:dyDescent="0.25">
      <c r="A28" s="88" t="s">
        <v>43</v>
      </c>
      <c r="B28" s="76">
        <f>'Quartile Summary A'!X26</f>
        <v>0.76583222749525803</v>
      </c>
      <c r="C28" s="78">
        <v>3</v>
      </c>
      <c r="D28" s="47"/>
      <c r="E28" s="300"/>
    </row>
    <row r="29" spans="1:5" ht="15" customHeight="1" x14ac:dyDescent="0.25">
      <c r="A29" s="88" t="s">
        <v>26</v>
      </c>
      <c r="B29" s="76">
        <f>'Quartile Summary A'!L26</f>
        <v>0.76492688222397243</v>
      </c>
      <c r="C29" s="78">
        <v>3</v>
      </c>
      <c r="D29" s="47"/>
      <c r="E29" s="300"/>
    </row>
    <row r="30" spans="1:5" ht="15" customHeight="1" x14ac:dyDescent="0.25">
      <c r="A30" s="88" t="s">
        <v>61</v>
      </c>
      <c r="B30" s="76">
        <f>'Quartile Summary A'!AK26</f>
        <v>0.76306332639832186</v>
      </c>
      <c r="C30" s="78">
        <v>3</v>
      </c>
      <c r="D30" s="47"/>
      <c r="E30" s="300"/>
    </row>
    <row r="31" spans="1:5" ht="15" customHeight="1" x14ac:dyDescent="0.25">
      <c r="A31" s="88" t="s">
        <v>30</v>
      </c>
      <c r="B31" s="76">
        <f>'Quartile Summary A'!O26</f>
        <v>0.76086723066092332</v>
      </c>
      <c r="C31" s="78">
        <v>3</v>
      </c>
      <c r="D31" s="47"/>
      <c r="E31" s="300"/>
    </row>
    <row r="32" spans="1:5" ht="15" customHeight="1" x14ac:dyDescent="0.25">
      <c r="A32" s="88" t="s">
        <v>59</v>
      </c>
      <c r="B32" s="76">
        <f>'Quartile Summary A'!AJ26</f>
        <v>0.73844130278379772</v>
      </c>
      <c r="C32" s="78">
        <v>3</v>
      </c>
      <c r="D32" s="47"/>
      <c r="E32" s="300"/>
    </row>
    <row r="33" spans="1:5" ht="15" customHeight="1" x14ac:dyDescent="0.25">
      <c r="A33" s="88" t="s">
        <v>27</v>
      </c>
      <c r="B33" s="76">
        <f>'Quartile Summary A'!M26</f>
        <v>0.72359270100718387</v>
      </c>
      <c r="C33" s="78">
        <v>3</v>
      </c>
      <c r="D33" s="303">
        <f>MEDIAN(B26:B41)</f>
        <v>0.72035711392233603</v>
      </c>
      <c r="E33" s="300"/>
    </row>
    <row r="34" spans="1:5" ht="15" customHeight="1" x14ac:dyDescent="0.25">
      <c r="A34" s="88" t="s">
        <v>47</v>
      </c>
      <c r="B34" s="76">
        <f>'Quartile Summary A'!AA26</f>
        <v>0.7171215268374882</v>
      </c>
      <c r="C34" s="78">
        <v>4</v>
      </c>
      <c r="D34" s="303"/>
      <c r="E34" s="305" t="s">
        <v>94</v>
      </c>
    </row>
    <row r="35" spans="1:5" ht="15" customHeight="1" x14ac:dyDescent="0.25">
      <c r="A35" s="88" t="s">
        <v>58</v>
      </c>
      <c r="B35" s="76">
        <f>'Quartile Summary A'!AI26</f>
        <v>0.71640208485922086</v>
      </c>
      <c r="C35" s="78">
        <v>4</v>
      </c>
      <c r="D35" s="47"/>
      <c r="E35" s="305"/>
    </row>
    <row r="36" spans="1:5" ht="15" customHeight="1" x14ac:dyDescent="0.25">
      <c r="A36" s="88" t="s">
        <v>39</v>
      </c>
      <c r="B36" s="76">
        <f>'Quartile Summary A'!U26</f>
        <v>0.69406238930119257</v>
      </c>
      <c r="C36" s="78">
        <v>4</v>
      </c>
      <c r="D36" s="47"/>
      <c r="E36" s="305"/>
    </row>
    <row r="37" spans="1:5" ht="15" customHeight="1" x14ac:dyDescent="0.25">
      <c r="A37" s="88" t="s">
        <v>38</v>
      </c>
      <c r="B37" s="76">
        <f>'Quartile Summary A'!T26</f>
        <v>0.6254252650107055</v>
      </c>
      <c r="C37" s="78">
        <v>4</v>
      </c>
      <c r="D37" s="47"/>
      <c r="E37" s="305"/>
    </row>
    <row r="38" spans="1:5" ht="15" customHeight="1" x14ac:dyDescent="0.25">
      <c r="A38" s="101" t="s">
        <v>17</v>
      </c>
      <c r="B38" s="76">
        <f>'Quartile Summary A'!G26</f>
        <v>0.79554987367972485</v>
      </c>
      <c r="C38" s="78">
        <v>4</v>
      </c>
      <c r="D38" s="47"/>
      <c r="E38" s="305"/>
    </row>
    <row r="39" spans="1:5" ht="15" customHeight="1" x14ac:dyDescent="0.25">
      <c r="A39" s="101" t="s">
        <v>32</v>
      </c>
      <c r="B39" s="76">
        <f>'Quartile Summary A'!Q26</f>
        <v>0</v>
      </c>
      <c r="C39" s="78">
        <v>4</v>
      </c>
      <c r="D39" s="47"/>
      <c r="E39" s="305"/>
    </row>
    <row r="40" spans="1:5" ht="15" customHeight="1" x14ac:dyDescent="0.25">
      <c r="A40" s="101" t="s">
        <v>46</v>
      </c>
      <c r="B40" s="76">
        <f>'Quartile Summary A'!Z26</f>
        <v>0</v>
      </c>
      <c r="C40" s="78">
        <v>4</v>
      </c>
      <c r="D40" s="47"/>
      <c r="E40" s="305"/>
    </row>
    <row r="41" spans="1:5" ht="15" customHeight="1" x14ac:dyDescent="0.25">
      <c r="A41" s="101" t="s">
        <v>48</v>
      </c>
      <c r="B41" s="76">
        <f>'Quartile Summary A'!AB26</f>
        <v>0</v>
      </c>
      <c r="C41" s="78">
        <v>4</v>
      </c>
      <c r="D41" s="47"/>
      <c r="E41" s="305"/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1" zoomScale="145" zoomScaleNormal="145" workbookViewId="0">
      <selection activeCell="F17" sqref="F17"/>
    </sheetView>
  </sheetViews>
  <sheetFormatPr defaultRowHeight="15" x14ac:dyDescent="0.25"/>
  <cols>
    <col min="1" max="1" width="46.855468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.75" x14ac:dyDescent="0.25">
      <c r="A6" s="85" t="s">
        <v>73</v>
      </c>
      <c r="C6" s="50" t="s">
        <v>95</v>
      </c>
      <c r="D6" s="45"/>
    </row>
    <row r="7" spans="1:5" ht="15" customHeight="1" x14ac:dyDescent="0.25">
      <c r="A7" s="88" t="s">
        <v>17</v>
      </c>
      <c r="B7" s="96">
        <f>'Quartile Summary A'!G29</f>
        <v>38.5</v>
      </c>
      <c r="C7" s="78"/>
      <c r="D7" s="46"/>
      <c r="E7" s="304" t="s">
        <v>91</v>
      </c>
    </row>
    <row r="8" spans="1:5" ht="15" customHeight="1" x14ac:dyDescent="0.25">
      <c r="A8" s="88" t="s">
        <v>32</v>
      </c>
      <c r="B8" s="96">
        <f>'Quartile Summary A'!Q29</f>
        <v>0</v>
      </c>
      <c r="C8" s="78"/>
      <c r="D8" s="47"/>
      <c r="E8" s="304"/>
    </row>
    <row r="9" spans="1:5" ht="15" customHeight="1" x14ac:dyDescent="0.25">
      <c r="A9" s="88" t="s">
        <v>46</v>
      </c>
      <c r="B9" s="96">
        <f>'Quartile Summary A'!Z29</f>
        <v>0</v>
      </c>
      <c r="C9" s="78"/>
      <c r="D9" s="47"/>
      <c r="E9" s="304"/>
    </row>
    <row r="10" spans="1:5" ht="15" customHeight="1" x14ac:dyDescent="0.25">
      <c r="A10" s="88" t="s">
        <v>48</v>
      </c>
      <c r="B10" s="96">
        <f>'Quartile Summary A'!AB29</f>
        <v>0</v>
      </c>
      <c r="C10" s="78"/>
      <c r="D10" s="47"/>
      <c r="E10" s="304"/>
    </row>
    <row r="11" spans="1:5" ht="15" customHeight="1" x14ac:dyDescent="0.25">
      <c r="A11" s="88" t="s">
        <v>54</v>
      </c>
      <c r="B11" s="96">
        <f>'Quartile Summary A'!AF29</f>
        <v>8.9</v>
      </c>
      <c r="C11" s="78">
        <v>1</v>
      </c>
      <c r="D11" s="47"/>
      <c r="E11" s="304"/>
    </row>
    <row r="12" spans="1:5" ht="15" customHeight="1" x14ac:dyDescent="0.25">
      <c r="A12" s="88" t="s">
        <v>55</v>
      </c>
      <c r="B12" s="96">
        <f>'Quartile Summary A'!AG29</f>
        <v>12.29</v>
      </c>
      <c r="C12" s="78">
        <v>1</v>
      </c>
      <c r="D12" s="47"/>
      <c r="E12" s="304"/>
    </row>
    <row r="13" spans="1:5" ht="15" customHeight="1" x14ac:dyDescent="0.25">
      <c r="A13" s="88" t="s">
        <v>41</v>
      </c>
      <c r="B13" s="96">
        <f>'Quartile Summary A'!W29</f>
        <v>13.04</v>
      </c>
      <c r="C13" s="78">
        <v>1</v>
      </c>
      <c r="D13" s="47"/>
      <c r="E13" s="304"/>
    </row>
    <row r="14" spans="1:5" ht="15" customHeight="1" x14ac:dyDescent="0.25">
      <c r="A14" s="88" t="s">
        <v>39</v>
      </c>
      <c r="B14" s="96">
        <f>'Quartile Summary A'!U29</f>
        <v>16.05</v>
      </c>
      <c r="C14" s="78">
        <v>1</v>
      </c>
      <c r="D14" s="47"/>
      <c r="E14" s="304"/>
    </row>
    <row r="15" spans="1:5" ht="15" customHeight="1" x14ac:dyDescent="0.25">
      <c r="A15" s="88" t="s">
        <v>53</v>
      </c>
      <c r="B15" s="96">
        <f>'Quartile Summary A'!AE29</f>
        <v>17.324999999999999</v>
      </c>
      <c r="C15" s="78">
        <v>1</v>
      </c>
      <c r="D15" s="306">
        <f>MEDIAN(B11:B26)</f>
        <v>25.032499999999999</v>
      </c>
      <c r="E15" s="304"/>
    </row>
    <row r="16" spans="1:5" ht="15" customHeight="1" x14ac:dyDescent="0.25">
      <c r="A16" s="88" t="s">
        <v>20</v>
      </c>
      <c r="B16" s="96">
        <f>'Quartile Summary A'!I29</f>
        <v>23.625</v>
      </c>
      <c r="C16" s="78">
        <v>1</v>
      </c>
      <c r="D16" s="306"/>
      <c r="E16" s="299" t="s">
        <v>92</v>
      </c>
    </row>
    <row r="17" spans="1:5" ht="15" customHeight="1" x14ac:dyDescent="0.25">
      <c r="A17" s="88" t="s">
        <v>56</v>
      </c>
      <c r="B17" s="96">
        <f>'Quartile Summary A'!AH29</f>
        <v>23.84</v>
      </c>
      <c r="C17" s="78">
        <v>1</v>
      </c>
      <c r="D17" s="98"/>
      <c r="E17" s="299"/>
    </row>
    <row r="18" spans="1:5" ht="15" customHeight="1" x14ac:dyDescent="0.25">
      <c r="A18" s="88" t="s">
        <v>33</v>
      </c>
      <c r="B18" s="96">
        <f>'Quartile Summary A'!R29</f>
        <v>24.064999999999998</v>
      </c>
      <c r="C18" s="78">
        <v>1</v>
      </c>
      <c r="D18" s="98"/>
      <c r="E18" s="299"/>
    </row>
    <row r="19" spans="1:5" ht="15" customHeight="1" x14ac:dyDescent="0.25">
      <c r="A19" s="88" t="s">
        <v>25</v>
      </c>
      <c r="B19" s="96">
        <f>'Quartile Summary A'!K29</f>
        <v>26</v>
      </c>
      <c r="C19" s="78">
        <v>2</v>
      </c>
      <c r="D19" s="98"/>
      <c r="E19" s="299"/>
    </row>
    <row r="20" spans="1:5" ht="15" customHeight="1" x14ac:dyDescent="0.25">
      <c r="A20" s="88" t="s">
        <v>26</v>
      </c>
      <c r="B20" s="96">
        <f>'Quartile Summary A'!L29</f>
        <v>28.52</v>
      </c>
      <c r="C20" s="78">
        <v>2</v>
      </c>
      <c r="D20" s="98"/>
      <c r="E20" s="299"/>
    </row>
    <row r="21" spans="1:5" ht="15" customHeight="1" x14ac:dyDescent="0.25">
      <c r="A21" s="88" t="s">
        <v>31</v>
      </c>
      <c r="B21" s="96">
        <f>'Quartile Summary A'!P29</f>
        <v>28.759999999999998</v>
      </c>
      <c r="C21" s="78">
        <v>2</v>
      </c>
      <c r="D21" s="98"/>
      <c r="E21" s="299"/>
    </row>
    <row r="22" spans="1:5" ht="15" customHeight="1" x14ac:dyDescent="0.25">
      <c r="A22" s="88" t="s">
        <v>15</v>
      </c>
      <c r="B22" s="96">
        <f>'Quartile Summary A'!F29</f>
        <v>30.655000000000001</v>
      </c>
      <c r="C22" s="78">
        <v>2</v>
      </c>
      <c r="D22" s="98"/>
      <c r="E22" s="299"/>
    </row>
    <row r="23" spans="1:5" ht="15" customHeight="1" x14ac:dyDescent="0.25">
      <c r="A23" s="88" t="s">
        <v>38</v>
      </c>
      <c r="B23" s="96">
        <f>'Quartile Summary A'!T29</f>
        <v>32.414999999999999</v>
      </c>
      <c r="C23" s="78">
        <v>2</v>
      </c>
      <c r="D23" s="98"/>
      <c r="E23" s="299"/>
    </row>
    <row r="24" spans="1:5" ht="15" customHeight="1" x14ac:dyDescent="0.25">
      <c r="A24" s="88" t="s">
        <v>37</v>
      </c>
      <c r="B24" s="96">
        <f>'Quartile Summary A'!S29</f>
        <v>33.195</v>
      </c>
      <c r="C24" s="78">
        <v>2</v>
      </c>
      <c r="D24" s="306">
        <f>MEDIAN(B11:B41)</f>
        <v>33.484999999999999</v>
      </c>
      <c r="E24" s="299"/>
    </row>
    <row r="25" spans="1:5" ht="15" customHeight="1" x14ac:dyDescent="0.25">
      <c r="A25" s="88" t="s">
        <v>14</v>
      </c>
      <c r="B25" s="96">
        <f>'Quartile Summary A'!E29</f>
        <v>33.484999999999999</v>
      </c>
      <c r="C25" s="78">
        <v>2</v>
      </c>
      <c r="D25" s="306"/>
      <c r="E25" s="300" t="s">
        <v>93</v>
      </c>
    </row>
    <row r="26" spans="1:5" ht="15" customHeight="1" x14ac:dyDescent="0.25">
      <c r="A26" s="88" t="s">
        <v>19</v>
      </c>
      <c r="B26" s="96">
        <f>'Quartile Summary A'!H29</f>
        <v>33.954999999999998</v>
      </c>
      <c r="C26" s="78">
        <v>2</v>
      </c>
      <c r="D26" s="98"/>
      <c r="E26" s="300"/>
    </row>
    <row r="27" spans="1:5" ht="15" customHeight="1" x14ac:dyDescent="0.25">
      <c r="A27" s="88" t="s">
        <v>29</v>
      </c>
      <c r="B27" s="96">
        <f>'Quartile Summary A'!N29</f>
        <v>34.04</v>
      </c>
      <c r="C27" s="78">
        <v>3</v>
      </c>
      <c r="D27" s="98"/>
      <c r="E27" s="300"/>
    </row>
    <row r="28" spans="1:5" ht="15" customHeight="1" x14ac:dyDescent="0.25">
      <c r="A28" s="88" t="s">
        <v>58</v>
      </c>
      <c r="B28" s="96">
        <f>'Quartile Summary A'!AI29</f>
        <v>34.445</v>
      </c>
      <c r="C28" s="78">
        <v>3</v>
      </c>
      <c r="D28" s="98"/>
      <c r="E28" s="300"/>
    </row>
    <row r="29" spans="1:5" ht="15" customHeight="1" x14ac:dyDescent="0.25">
      <c r="A29" s="88" t="s">
        <v>59</v>
      </c>
      <c r="B29" s="96">
        <f>'Quartile Summary A'!AJ29</f>
        <v>35.284999999999997</v>
      </c>
      <c r="C29" s="78">
        <v>3</v>
      </c>
      <c r="D29" s="98"/>
      <c r="E29" s="300"/>
    </row>
    <row r="30" spans="1:5" ht="15" customHeight="1" x14ac:dyDescent="0.25">
      <c r="A30" s="88" t="s">
        <v>27</v>
      </c>
      <c r="B30" s="96">
        <f>'Quartile Summary A'!M29</f>
        <v>35.875</v>
      </c>
      <c r="C30" s="78">
        <v>3</v>
      </c>
      <c r="D30" s="98"/>
      <c r="E30" s="300"/>
    </row>
    <row r="31" spans="1:5" ht="15" customHeight="1" x14ac:dyDescent="0.25">
      <c r="A31" s="88" t="s">
        <v>30</v>
      </c>
      <c r="B31" s="96">
        <f>'Quartile Summary A'!O29</f>
        <v>37.015000000000001</v>
      </c>
      <c r="C31" s="78">
        <v>3</v>
      </c>
      <c r="D31" s="98"/>
      <c r="E31" s="300"/>
    </row>
    <row r="32" spans="1:5" ht="15" customHeight="1" x14ac:dyDescent="0.25">
      <c r="A32" s="88" t="s">
        <v>12</v>
      </c>
      <c r="B32" s="97">
        <f>'Quartile Summary A'!D29</f>
        <v>37.204999999999998</v>
      </c>
      <c r="C32" s="79">
        <v>3</v>
      </c>
      <c r="D32" s="98"/>
      <c r="E32" s="300"/>
    </row>
    <row r="33" spans="1:5" ht="15" customHeight="1" x14ac:dyDescent="0.25">
      <c r="A33" s="88" t="s">
        <v>10</v>
      </c>
      <c r="B33" s="96">
        <f>'Quartile Summary A'!C29</f>
        <v>0</v>
      </c>
      <c r="C33" s="78">
        <v>3</v>
      </c>
      <c r="D33" s="306">
        <f>MEDIAN(B27:B41)</f>
        <v>41.674999999999997</v>
      </c>
      <c r="E33" s="300"/>
    </row>
    <row r="34" spans="1:5" ht="15" customHeight="1" x14ac:dyDescent="0.25">
      <c r="A34" s="88" t="s">
        <v>61</v>
      </c>
      <c r="B34" s="96">
        <f>'Quartile Summary A'!AK29</f>
        <v>41.674999999999997</v>
      </c>
      <c r="C34" s="78">
        <v>3</v>
      </c>
      <c r="D34" s="306"/>
      <c r="E34" s="305" t="s">
        <v>94</v>
      </c>
    </row>
    <row r="35" spans="1:5" ht="15" customHeight="1" x14ac:dyDescent="0.25">
      <c r="A35" s="88" t="s">
        <v>44</v>
      </c>
      <c r="B35" s="96">
        <f>'Quartile Summary A'!Y29</f>
        <v>44.525000000000006</v>
      </c>
      <c r="C35" s="78">
        <v>4</v>
      </c>
      <c r="D35" s="98"/>
      <c r="E35" s="305"/>
    </row>
    <row r="36" spans="1:5" ht="15" customHeight="1" x14ac:dyDescent="0.25">
      <c r="A36" s="88" t="s">
        <v>50</v>
      </c>
      <c r="B36" s="96">
        <f>'Quartile Summary A'!AC29</f>
        <v>47.375</v>
      </c>
      <c r="C36" s="78">
        <v>4</v>
      </c>
      <c r="D36" s="47"/>
      <c r="E36" s="305"/>
    </row>
    <row r="37" spans="1:5" ht="15" customHeight="1" x14ac:dyDescent="0.25">
      <c r="A37" s="88" t="s">
        <v>47</v>
      </c>
      <c r="B37" s="96">
        <f>'Quartile Summary A'!AA29</f>
        <v>47.39</v>
      </c>
      <c r="C37" s="78">
        <v>4</v>
      </c>
      <c r="D37" s="47"/>
      <c r="E37" s="305"/>
    </row>
    <row r="38" spans="1:5" ht="15" customHeight="1" x14ac:dyDescent="0.25">
      <c r="A38" s="88" t="s">
        <v>40</v>
      </c>
      <c r="B38" s="96">
        <f>'Quartile Summary A'!V29</f>
        <v>48.5</v>
      </c>
      <c r="C38" s="78">
        <v>4</v>
      </c>
      <c r="D38" s="47"/>
      <c r="E38" s="305"/>
    </row>
    <row r="39" spans="1:5" ht="15" customHeight="1" x14ac:dyDescent="0.25">
      <c r="A39" s="88" t="s">
        <v>23</v>
      </c>
      <c r="B39" s="96">
        <f>'Quartile Summary A'!J29</f>
        <v>49.31</v>
      </c>
      <c r="C39" s="78">
        <v>4</v>
      </c>
      <c r="D39" s="47"/>
      <c r="E39" s="305"/>
    </row>
    <row r="40" spans="1:5" ht="15" customHeight="1" x14ac:dyDescent="0.25">
      <c r="A40" s="88" t="s">
        <v>43</v>
      </c>
      <c r="B40" s="96">
        <f>'Quartile Summary A'!X29</f>
        <v>56.89</v>
      </c>
      <c r="C40" s="78">
        <v>4</v>
      </c>
      <c r="D40" s="47"/>
      <c r="E40" s="305"/>
    </row>
    <row r="41" spans="1:5" ht="15" customHeight="1" x14ac:dyDescent="0.25">
      <c r="A41" s="88" t="s">
        <v>51</v>
      </c>
      <c r="B41" s="96">
        <f>'Quartile Summary A'!AD29</f>
        <v>67.400000000000006</v>
      </c>
      <c r="C41" s="78">
        <v>4</v>
      </c>
      <c r="D41" s="47"/>
      <c r="E41" s="305"/>
    </row>
  </sheetData>
  <sortState ref="A7:C41">
    <sortCondition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zoomScale="145" zoomScaleNormal="145" workbookViewId="0">
      <selection activeCell="F17" sqref="F17"/>
    </sheetView>
  </sheetViews>
  <sheetFormatPr defaultRowHeight="15" x14ac:dyDescent="0.25"/>
  <cols>
    <col min="1" max="1" width="46.855468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.75" x14ac:dyDescent="0.25">
      <c r="A6" s="85" t="s">
        <v>74</v>
      </c>
      <c r="C6" s="50" t="s">
        <v>95</v>
      </c>
      <c r="D6" s="45"/>
    </row>
    <row r="7" spans="1:5" ht="15" customHeight="1" x14ac:dyDescent="0.25">
      <c r="A7" s="88" t="s">
        <v>17</v>
      </c>
      <c r="B7" s="76">
        <f>'Quartile Summary A'!G30</f>
        <v>0.8125</v>
      </c>
      <c r="C7" s="78"/>
      <c r="D7" s="46"/>
      <c r="E7" s="304" t="s">
        <v>91</v>
      </c>
    </row>
    <row r="8" spans="1:5" ht="15" customHeight="1" x14ac:dyDescent="0.25">
      <c r="A8" s="88" t="s">
        <v>32</v>
      </c>
      <c r="B8" s="76" t="e">
        <f>'Quartile Summary A'!Q30</f>
        <v>#DIV/0!</v>
      </c>
      <c r="C8" s="78"/>
      <c r="D8" s="47"/>
      <c r="E8" s="304"/>
    </row>
    <row r="9" spans="1:5" ht="15" customHeight="1" x14ac:dyDescent="0.25">
      <c r="A9" s="88" t="s">
        <v>46</v>
      </c>
      <c r="B9" s="76" t="e">
        <f>'Quartile Summary A'!Z30</f>
        <v>#DIV/0!</v>
      </c>
      <c r="C9" s="78"/>
      <c r="D9" s="47"/>
      <c r="E9" s="304"/>
    </row>
    <row r="10" spans="1:5" ht="15" customHeight="1" x14ac:dyDescent="0.25">
      <c r="A10" s="88" t="s">
        <v>48</v>
      </c>
      <c r="B10" s="76" t="e">
        <f>'Quartile Summary A'!AB30</f>
        <v>#DIV/0!</v>
      </c>
      <c r="C10" s="78"/>
      <c r="D10" s="47"/>
      <c r="E10" s="304"/>
    </row>
    <row r="11" spans="1:5" ht="15" customHeight="1" x14ac:dyDescent="0.25">
      <c r="A11" s="88" t="s">
        <v>53</v>
      </c>
      <c r="B11" s="76">
        <f>'Quartile Summary A'!AE30</f>
        <v>1</v>
      </c>
      <c r="C11" s="78">
        <v>1</v>
      </c>
      <c r="D11" s="47"/>
      <c r="E11" s="304"/>
    </row>
    <row r="12" spans="1:5" ht="15" customHeight="1" x14ac:dyDescent="0.25">
      <c r="A12" s="88" t="s">
        <v>55</v>
      </c>
      <c r="B12" s="76">
        <f>'Quartile Summary A'!AG30</f>
        <v>0.92307692307692313</v>
      </c>
      <c r="C12" s="78">
        <v>1</v>
      </c>
      <c r="D12" s="47"/>
      <c r="E12" s="304"/>
    </row>
    <row r="13" spans="1:5" ht="15" customHeight="1" x14ac:dyDescent="0.25">
      <c r="A13" s="88" t="s">
        <v>33</v>
      </c>
      <c r="B13" s="76">
        <f>'Quartile Summary A'!R30</f>
        <v>0.90909090909090906</v>
      </c>
      <c r="C13" s="78">
        <v>1</v>
      </c>
      <c r="D13" s="47"/>
      <c r="E13" s="304"/>
    </row>
    <row r="14" spans="1:5" ht="15" customHeight="1" x14ac:dyDescent="0.25">
      <c r="A14" s="88" t="s">
        <v>39</v>
      </c>
      <c r="B14" s="76">
        <f>'Quartile Summary A'!U30</f>
        <v>0.90909090909090906</v>
      </c>
      <c r="C14" s="78">
        <v>1</v>
      </c>
      <c r="D14" s="47"/>
      <c r="E14" s="304"/>
    </row>
    <row r="15" spans="1:5" ht="15" customHeight="1" x14ac:dyDescent="0.25">
      <c r="A15" s="88" t="s">
        <v>59</v>
      </c>
      <c r="B15" s="76">
        <f>'Quartile Summary A'!AJ30</f>
        <v>0.8928571428571429</v>
      </c>
      <c r="C15" s="78">
        <v>1</v>
      </c>
      <c r="D15" s="303" t="e">
        <f>MEDIAN(B11:B26)</f>
        <v>#DIV/0!</v>
      </c>
      <c r="E15" s="304"/>
    </row>
    <row r="16" spans="1:5" ht="15" customHeight="1" x14ac:dyDescent="0.25">
      <c r="A16" s="88" t="s">
        <v>54</v>
      </c>
      <c r="B16" s="76">
        <f>'Quartile Summary A'!AF30</f>
        <v>0.88888888888888884</v>
      </c>
      <c r="C16" s="78">
        <v>1</v>
      </c>
      <c r="D16" s="303"/>
      <c r="E16" s="299" t="s">
        <v>92</v>
      </c>
    </row>
    <row r="17" spans="1:5" ht="15" customHeight="1" x14ac:dyDescent="0.25">
      <c r="A17" s="88" t="s">
        <v>56</v>
      </c>
      <c r="B17" s="76">
        <f>'Quartile Summary A'!AH30</f>
        <v>0.88235294117647056</v>
      </c>
      <c r="C17" s="78">
        <v>1</v>
      </c>
      <c r="D17" s="47"/>
      <c r="E17" s="299"/>
    </row>
    <row r="18" spans="1:5" ht="15" customHeight="1" x14ac:dyDescent="0.25">
      <c r="A18" s="88" t="s">
        <v>31</v>
      </c>
      <c r="B18" s="76">
        <f>'Quartile Summary A'!P30</f>
        <v>0.875</v>
      </c>
      <c r="C18" s="78">
        <v>1</v>
      </c>
      <c r="D18" s="47"/>
      <c r="E18" s="299"/>
    </row>
    <row r="19" spans="1:5" ht="15" customHeight="1" x14ac:dyDescent="0.25">
      <c r="A19" s="88" t="s">
        <v>23</v>
      </c>
      <c r="B19" s="76">
        <f>'Quartile Summary A'!J30</f>
        <v>0.84210526315789469</v>
      </c>
      <c r="C19" s="78">
        <v>2</v>
      </c>
      <c r="D19" s="47"/>
      <c r="E19" s="299"/>
    </row>
    <row r="20" spans="1:5" ht="15" customHeight="1" x14ac:dyDescent="0.25">
      <c r="A20" s="88" t="s">
        <v>26</v>
      </c>
      <c r="B20" s="76">
        <f>'Quartile Summary A'!L30</f>
        <v>0.84210526315789469</v>
      </c>
      <c r="C20" s="78">
        <v>2</v>
      </c>
      <c r="D20" s="47"/>
      <c r="E20" s="299"/>
    </row>
    <row r="21" spans="1:5" ht="15" customHeight="1" x14ac:dyDescent="0.25">
      <c r="A21" s="88" t="s">
        <v>14</v>
      </c>
      <c r="B21" s="76">
        <f>'Quartile Summary A'!E30</f>
        <v>0.81818181818181823</v>
      </c>
      <c r="C21" s="78">
        <v>2</v>
      </c>
      <c r="D21" s="47"/>
      <c r="E21" s="299"/>
    </row>
    <row r="22" spans="1:5" ht="15" customHeight="1" x14ac:dyDescent="0.25">
      <c r="A22" s="88" t="s">
        <v>10</v>
      </c>
      <c r="B22" s="76" t="e">
        <f>'Quartile Summary A'!C30</f>
        <v>#DIV/0!</v>
      </c>
      <c r="C22" s="78">
        <v>2</v>
      </c>
      <c r="D22" s="47"/>
      <c r="E22" s="299"/>
    </row>
    <row r="23" spans="1:5" ht="15" customHeight="1" x14ac:dyDescent="0.25">
      <c r="A23" s="88" t="s">
        <v>19</v>
      </c>
      <c r="B23" s="76">
        <f>'Quartile Summary A'!H30</f>
        <v>0.80701754385964908</v>
      </c>
      <c r="C23" s="78">
        <v>2</v>
      </c>
      <c r="D23" s="47"/>
      <c r="E23" s="299"/>
    </row>
    <row r="24" spans="1:5" ht="15" customHeight="1" x14ac:dyDescent="0.25">
      <c r="A24" s="88" t="s">
        <v>27</v>
      </c>
      <c r="B24" s="76">
        <f>'Quartile Summary A'!M30</f>
        <v>0.80555555555555558</v>
      </c>
      <c r="C24" s="78">
        <v>2</v>
      </c>
      <c r="D24" s="303" t="e">
        <f>MEDIAN(B11:B41)</f>
        <v>#DIV/0!</v>
      </c>
      <c r="E24" s="299"/>
    </row>
    <row r="25" spans="1:5" ht="15" customHeight="1" x14ac:dyDescent="0.25">
      <c r="A25" s="88" t="s">
        <v>20</v>
      </c>
      <c r="B25" s="76">
        <f>'Quartile Summary A'!I30</f>
        <v>0.8</v>
      </c>
      <c r="C25" s="78">
        <v>2</v>
      </c>
      <c r="D25" s="303"/>
      <c r="E25" s="300" t="s">
        <v>93</v>
      </c>
    </row>
    <row r="26" spans="1:5" ht="15" customHeight="1" x14ac:dyDescent="0.25">
      <c r="A26" s="88" t="s">
        <v>40</v>
      </c>
      <c r="B26" s="76">
        <f>'Quartile Summary A'!V30</f>
        <v>0.8</v>
      </c>
      <c r="C26" s="78">
        <v>2</v>
      </c>
      <c r="D26" s="47"/>
      <c r="E26" s="300"/>
    </row>
    <row r="27" spans="1:5" ht="15" customHeight="1" x14ac:dyDescent="0.25">
      <c r="A27" s="88" t="s">
        <v>37</v>
      </c>
      <c r="B27" s="76">
        <f>'Quartile Summary A'!S30</f>
        <v>0.79166666666666663</v>
      </c>
      <c r="C27" s="78">
        <v>3</v>
      </c>
      <c r="D27" s="47"/>
      <c r="E27" s="300"/>
    </row>
    <row r="28" spans="1:5" ht="15" customHeight="1" x14ac:dyDescent="0.25">
      <c r="A28" s="88" t="s">
        <v>29</v>
      </c>
      <c r="B28" s="76">
        <f>'Quartile Summary A'!N30</f>
        <v>0.77777777777777779</v>
      </c>
      <c r="C28" s="78">
        <v>3</v>
      </c>
      <c r="D28" s="47"/>
      <c r="E28" s="300"/>
    </row>
    <row r="29" spans="1:5" ht="15" customHeight="1" x14ac:dyDescent="0.25">
      <c r="A29" s="88" t="s">
        <v>12</v>
      </c>
      <c r="B29" s="77">
        <f>'Quartile Summary A'!D30</f>
        <v>0.77142857142857146</v>
      </c>
      <c r="C29" s="79">
        <v>3</v>
      </c>
      <c r="D29" s="47"/>
      <c r="E29" s="300"/>
    </row>
    <row r="30" spans="1:5" ht="15" customHeight="1" x14ac:dyDescent="0.25">
      <c r="A30" s="88" t="s">
        <v>15</v>
      </c>
      <c r="B30" s="76">
        <f>'Quartile Summary A'!F30</f>
        <v>0.77142857142857146</v>
      </c>
      <c r="C30" s="78">
        <v>3</v>
      </c>
      <c r="D30" s="47"/>
      <c r="E30" s="300"/>
    </row>
    <row r="31" spans="1:5" ht="15" customHeight="1" x14ac:dyDescent="0.25">
      <c r="A31" s="88" t="s">
        <v>25</v>
      </c>
      <c r="B31" s="76">
        <f>'Quartile Summary A'!K30</f>
        <v>0.75</v>
      </c>
      <c r="C31" s="78">
        <v>3</v>
      </c>
      <c r="D31" s="47"/>
      <c r="E31" s="300"/>
    </row>
    <row r="32" spans="1:5" ht="15" customHeight="1" x14ac:dyDescent="0.25">
      <c r="A32" s="88" t="s">
        <v>58</v>
      </c>
      <c r="B32" s="76">
        <f>'Quartile Summary A'!AI30</f>
        <v>0.72413793103448276</v>
      </c>
      <c r="C32" s="78">
        <v>3</v>
      </c>
      <c r="D32" s="47"/>
      <c r="E32" s="300"/>
    </row>
    <row r="33" spans="1:5" ht="15" customHeight="1" x14ac:dyDescent="0.25">
      <c r="A33" s="88" t="s">
        <v>30</v>
      </c>
      <c r="B33" s="76">
        <f>'Quartile Summary A'!O30</f>
        <v>0.66666666666666663</v>
      </c>
      <c r="C33" s="78">
        <v>3</v>
      </c>
      <c r="D33" s="303">
        <f>MEDIAN(B27:B41)</f>
        <v>0.66666666666666663</v>
      </c>
      <c r="E33" s="300"/>
    </row>
    <row r="34" spans="1:5" ht="15" customHeight="1" x14ac:dyDescent="0.25">
      <c r="A34" s="88" t="s">
        <v>41</v>
      </c>
      <c r="B34" s="76">
        <f>'Quartile Summary A'!W30</f>
        <v>0.66666666666666663</v>
      </c>
      <c r="C34" s="78">
        <v>3</v>
      </c>
      <c r="D34" s="303"/>
      <c r="E34" s="305" t="s">
        <v>94</v>
      </c>
    </row>
    <row r="35" spans="1:5" ht="15" customHeight="1" x14ac:dyDescent="0.25">
      <c r="A35" s="88" t="s">
        <v>61</v>
      </c>
      <c r="B35" s="76">
        <f>'Quartile Summary A'!AK30</f>
        <v>0.66666666666666663</v>
      </c>
      <c r="C35" s="78">
        <v>3</v>
      </c>
      <c r="D35" s="47"/>
      <c r="E35" s="305"/>
    </row>
    <row r="36" spans="1:5" ht="15" customHeight="1" x14ac:dyDescent="0.25">
      <c r="A36" s="88" t="s">
        <v>43</v>
      </c>
      <c r="B36" s="76">
        <f>'Quartile Summary A'!X30</f>
        <v>0.61458333333333337</v>
      </c>
      <c r="C36" s="78">
        <v>4</v>
      </c>
      <c r="D36" s="47"/>
      <c r="E36" s="305"/>
    </row>
    <row r="37" spans="1:5" ht="15" customHeight="1" x14ac:dyDescent="0.25">
      <c r="A37" s="88" t="s">
        <v>44</v>
      </c>
      <c r="B37" s="76">
        <f>'Quartile Summary A'!Y30</f>
        <v>0.57499999999999996</v>
      </c>
      <c r="C37" s="78">
        <v>4</v>
      </c>
      <c r="D37" s="47"/>
      <c r="E37" s="305"/>
    </row>
    <row r="38" spans="1:5" ht="15" customHeight="1" x14ac:dyDescent="0.25">
      <c r="A38" s="88" t="s">
        <v>38</v>
      </c>
      <c r="B38" s="76">
        <f>'Quartile Summary A'!T30</f>
        <v>0.55555555555555558</v>
      </c>
      <c r="C38" s="78">
        <v>4</v>
      </c>
      <c r="D38" s="47"/>
      <c r="E38" s="305"/>
    </row>
    <row r="39" spans="1:5" ht="15" customHeight="1" x14ac:dyDescent="0.25">
      <c r="A39" s="88" t="s">
        <v>47</v>
      </c>
      <c r="B39" s="76">
        <f>'Quartile Summary A'!AA30</f>
        <v>0.48645161290322581</v>
      </c>
      <c r="C39" s="78">
        <v>4</v>
      </c>
      <c r="D39" s="47"/>
      <c r="E39" s="305"/>
    </row>
    <row r="40" spans="1:5" ht="15" customHeight="1" x14ac:dyDescent="0.25">
      <c r="A40" s="88" t="s">
        <v>51</v>
      </c>
      <c r="B40" s="76">
        <f>'Quartile Summary A'!AD30</f>
        <v>0.44444444444444442</v>
      </c>
      <c r="C40" s="78">
        <v>4</v>
      </c>
      <c r="D40" s="47"/>
      <c r="E40" s="305"/>
    </row>
    <row r="41" spans="1:5" ht="15" customHeight="1" x14ac:dyDescent="0.25">
      <c r="A41" s="88" t="s">
        <v>50</v>
      </c>
      <c r="B41" s="76">
        <f>'Quartile Summary A'!AC30</f>
        <v>0.4</v>
      </c>
      <c r="C41" s="78">
        <v>4</v>
      </c>
      <c r="D41" s="47"/>
      <c r="E41" s="305"/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7" zoomScale="160" zoomScaleNormal="160" workbookViewId="0">
      <selection activeCell="F17" sqref="F17"/>
    </sheetView>
  </sheetViews>
  <sheetFormatPr defaultRowHeight="15" x14ac:dyDescent="0.25"/>
  <cols>
    <col min="1" max="1" width="46.71093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.75" x14ac:dyDescent="0.25">
      <c r="A6" s="85" t="s">
        <v>84</v>
      </c>
      <c r="C6" s="50" t="s">
        <v>95</v>
      </c>
      <c r="D6" s="45"/>
    </row>
    <row r="7" spans="1:5" ht="15" customHeight="1" x14ac:dyDescent="0.25">
      <c r="A7" s="88" t="s">
        <v>33</v>
      </c>
      <c r="B7" s="76">
        <f>'Quartile Summary A'!R40</f>
        <v>0</v>
      </c>
      <c r="C7" s="78">
        <v>1</v>
      </c>
      <c r="D7" s="46"/>
      <c r="E7" s="304" t="s">
        <v>91</v>
      </c>
    </row>
    <row r="8" spans="1:5" ht="15" customHeight="1" x14ac:dyDescent="0.25">
      <c r="A8" s="88" t="s">
        <v>38</v>
      </c>
      <c r="B8" s="76">
        <f>'Quartile Summary A'!T40</f>
        <v>0</v>
      </c>
      <c r="C8" s="78">
        <v>1</v>
      </c>
      <c r="D8" s="47"/>
      <c r="E8" s="304"/>
    </row>
    <row r="9" spans="1:5" ht="15" customHeight="1" x14ac:dyDescent="0.25">
      <c r="A9" s="88" t="s">
        <v>39</v>
      </c>
      <c r="B9" s="76">
        <f>'Quartile Summary A'!U40</f>
        <v>0</v>
      </c>
      <c r="C9" s="78">
        <v>1</v>
      </c>
      <c r="D9" s="47"/>
      <c r="E9" s="304"/>
    </row>
    <row r="10" spans="1:5" ht="15" customHeight="1" x14ac:dyDescent="0.25">
      <c r="A10" s="88" t="s">
        <v>40</v>
      </c>
      <c r="B10" s="76">
        <f>'Quartile Summary A'!V40</f>
        <v>0</v>
      </c>
      <c r="C10" s="78">
        <v>1</v>
      </c>
      <c r="D10" s="47"/>
      <c r="E10" s="304"/>
    </row>
    <row r="11" spans="1:5" ht="15" customHeight="1" x14ac:dyDescent="0.25">
      <c r="A11" s="88" t="s">
        <v>44</v>
      </c>
      <c r="B11" s="76">
        <f>'Quartile Summary A'!Y40</f>
        <v>0</v>
      </c>
      <c r="C11" s="78">
        <v>1</v>
      </c>
      <c r="D11" s="47"/>
      <c r="E11" s="304"/>
    </row>
    <row r="12" spans="1:5" ht="15" customHeight="1" x14ac:dyDescent="0.25">
      <c r="A12" s="88" t="s">
        <v>53</v>
      </c>
      <c r="B12" s="76">
        <f>'Quartile Summary A'!AE40</f>
        <v>0</v>
      </c>
      <c r="C12" s="78">
        <v>1</v>
      </c>
      <c r="D12" s="47"/>
      <c r="E12" s="304"/>
    </row>
    <row r="13" spans="1:5" ht="15" customHeight="1" x14ac:dyDescent="0.25">
      <c r="A13" s="88" t="s">
        <v>54</v>
      </c>
      <c r="B13" s="76">
        <f>'Quartile Summary A'!AF40</f>
        <v>0</v>
      </c>
      <c r="C13" s="78">
        <v>1</v>
      </c>
      <c r="D13" s="47"/>
      <c r="E13" s="304"/>
    </row>
    <row r="14" spans="1:5" ht="15" customHeight="1" x14ac:dyDescent="0.25">
      <c r="A14" s="88" t="s">
        <v>55</v>
      </c>
      <c r="B14" s="76">
        <f>'Quartile Summary A'!AG40</f>
        <v>0</v>
      </c>
      <c r="C14" s="78">
        <v>1</v>
      </c>
      <c r="D14" s="47"/>
      <c r="E14" s="304"/>
    </row>
    <row r="15" spans="1:5" ht="15" customHeight="1" x14ac:dyDescent="0.25">
      <c r="A15" s="88" t="s">
        <v>56</v>
      </c>
      <c r="B15" s="76">
        <f>'Quartile Summary A'!AH40</f>
        <v>0</v>
      </c>
      <c r="C15" s="78">
        <v>1</v>
      </c>
      <c r="D15" s="303">
        <f>MEDIAN(B7:B24)</f>
        <v>1.4E-3</v>
      </c>
      <c r="E15" s="304"/>
    </row>
    <row r="16" spans="1:5" ht="15" customHeight="1" x14ac:dyDescent="0.25">
      <c r="A16" s="88" t="s">
        <v>48</v>
      </c>
      <c r="B16" s="76">
        <f>'Quartile Summary A'!AB40</f>
        <v>2.8E-3</v>
      </c>
      <c r="C16" s="78">
        <v>2</v>
      </c>
      <c r="D16" s="303"/>
      <c r="E16" s="299" t="s">
        <v>92</v>
      </c>
    </row>
    <row r="17" spans="1:5" ht="15" customHeight="1" x14ac:dyDescent="0.25">
      <c r="A17" s="88" t="s">
        <v>50</v>
      </c>
      <c r="B17" s="76">
        <f>'Quartile Summary A'!AC40</f>
        <v>3.3E-3</v>
      </c>
      <c r="C17" s="78">
        <v>2</v>
      </c>
      <c r="D17" s="47"/>
      <c r="E17" s="299"/>
    </row>
    <row r="18" spans="1:5" ht="15" customHeight="1" x14ac:dyDescent="0.25">
      <c r="A18" s="88" t="s">
        <v>51</v>
      </c>
      <c r="B18" s="76">
        <f>'Quartile Summary A'!AD40</f>
        <v>3.3E-3</v>
      </c>
      <c r="C18" s="78">
        <v>2</v>
      </c>
      <c r="D18" s="47"/>
      <c r="E18" s="299"/>
    </row>
    <row r="19" spans="1:5" ht="15" customHeight="1" x14ac:dyDescent="0.25">
      <c r="A19" s="88" t="s">
        <v>19</v>
      </c>
      <c r="B19" s="76">
        <f>'Quartile Summary A'!H40</f>
        <v>8.0499999999999999E-3</v>
      </c>
      <c r="C19" s="78">
        <v>2</v>
      </c>
      <c r="D19" s="47"/>
      <c r="E19" s="299"/>
    </row>
    <row r="20" spans="1:5" ht="15" customHeight="1" x14ac:dyDescent="0.25">
      <c r="A20" s="88" t="s">
        <v>47</v>
      </c>
      <c r="B20" s="76">
        <f>'Quartile Summary A'!AA40</f>
        <v>9.1500000000000001E-3</v>
      </c>
      <c r="C20" s="78">
        <v>2</v>
      </c>
      <c r="D20" s="47"/>
      <c r="E20" s="299"/>
    </row>
    <row r="21" spans="1:5" ht="15" customHeight="1" x14ac:dyDescent="0.25">
      <c r="A21" s="88" t="s">
        <v>25</v>
      </c>
      <c r="B21" s="76">
        <f>'Quartile Summary A'!K40</f>
        <v>9.3999999999999986E-3</v>
      </c>
      <c r="C21" s="78">
        <v>2</v>
      </c>
      <c r="D21" s="47"/>
      <c r="E21" s="299"/>
    </row>
    <row r="22" spans="1:5" ht="15" customHeight="1" x14ac:dyDescent="0.25">
      <c r="A22" s="88" t="s">
        <v>46</v>
      </c>
      <c r="B22" s="76">
        <f>'Quartile Summary A'!Z40</f>
        <v>1.0749999999999999E-2</v>
      </c>
      <c r="C22" s="78">
        <v>2</v>
      </c>
      <c r="D22" s="47"/>
      <c r="E22" s="299"/>
    </row>
    <row r="23" spans="1:5" ht="15" customHeight="1" x14ac:dyDescent="0.25">
      <c r="A23" s="88" t="s">
        <v>12</v>
      </c>
      <c r="B23" s="77">
        <f>'Quartile Summary A'!D40</f>
        <v>1.3649999999999999E-2</v>
      </c>
      <c r="C23" s="79">
        <v>2</v>
      </c>
      <c r="D23" s="47"/>
      <c r="E23" s="299"/>
    </row>
    <row r="24" spans="1:5" ht="15" customHeight="1" x14ac:dyDescent="0.25">
      <c r="A24" s="88" t="s">
        <v>14</v>
      </c>
      <c r="B24" s="76">
        <f>'Quartile Summary A'!E40</f>
        <v>1.43E-2</v>
      </c>
      <c r="C24" s="78">
        <v>2</v>
      </c>
      <c r="D24" s="303">
        <f>MEDIAN(B7:B41)</f>
        <v>1.43E-2</v>
      </c>
      <c r="E24" s="299"/>
    </row>
    <row r="25" spans="1:5" ht="15" customHeight="1" x14ac:dyDescent="0.25">
      <c r="A25" s="88" t="s">
        <v>23</v>
      </c>
      <c r="B25" s="76">
        <f>'Quartile Summary A'!J40</f>
        <v>1.5049999999999999E-2</v>
      </c>
      <c r="C25" s="78">
        <v>3</v>
      </c>
      <c r="D25" s="303"/>
      <c r="E25" s="300" t="s">
        <v>93</v>
      </c>
    </row>
    <row r="26" spans="1:5" ht="15" customHeight="1" x14ac:dyDescent="0.25">
      <c r="A26" s="88" t="s">
        <v>58</v>
      </c>
      <c r="B26" s="76">
        <f>'Quartile Summary A'!AI40</f>
        <v>1.5449999999999998E-2</v>
      </c>
      <c r="C26" s="78">
        <v>3</v>
      </c>
      <c r="D26" s="47"/>
      <c r="E26" s="300"/>
    </row>
    <row r="27" spans="1:5" ht="15" customHeight="1" x14ac:dyDescent="0.25">
      <c r="A27" s="88" t="s">
        <v>37</v>
      </c>
      <c r="B27" s="76">
        <f>'Quartile Summary A'!S40</f>
        <v>1.5600000000000001E-2</v>
      </c>
      <c r="C27" s="78">
        <v>3</v>
      </c>
      <c r="D27" s="47"/>
      <c r="E27" s="300"/>
    </row>
    <row r="28" spans="1:5" ht="15" customHeight="1" x14ac:dyDescent="0.25">
      <c r="A28" s="88" t="s">
        <v>41</v>
      </c>
      <c r="B28" s="76">
        <f>'Quartile Summary A'!W40</f>
        <v>1.6650000000000002E-2</v>
      </c>
      <c r="C28" s="78">
        <v>3</v>
      </c>
      <c r="D28" s="47"/>
      <c r="E28" s="300"/>
    </row>
    <row r="29" spans="1:5" ht="15" customHeight="1" x14ac:dyDescent="0.25">
      <c r="A29" s="88" t="s">
        <v>20</v>
      </c>
      <c r="B29" s="76">
        <f>'Quartile Summary A'!I40</f>
        <v>1.7600000000000001E-2</v>
      </c>
      <c r="C29" s="78">
        <v>3</v>
      </c>
      <c r="D29" s="47"/>
      <c r="E29" s="300"/>
    </row>
    <row r="30" spans="1:5" ht="15" customHeight="1" x14ac:dyDescent="0.25">
      <c r="A30" s="88" t="s">
        <v>10</v>
      </c>
      <c r="B30" s="76">
        <f>'Quartile Summary A'!C40</f>
        <v>6.7500000000000004E-2</v>
      </c>
      <c r="C30" s="78">
        <v>3</v>
      </c>
      <c r="D30" s="47"/>
      <c r="E30" s="300"/>
    </row>
    <row r="31" spans="1:5" ht="15" customHeight="1" x14ac:dyDescent="0.25">
      <c r="A31" s="88" t="s">
        <v>15</v>
      </c>
      <c r="B31" s="76">
        <f>'Quartile Summary A'!F40</f>
        <v>1.84E-2</v>
      </c>
      <c r="C31" s="78">
        <v>3</v>
      </c>
      <c r="D31" s="47"/>
      <c r="E31" s="300"/>
    </row>
    <row r="32" spans="1:5" ht="15" customHeight="1" x14ac:dyDescent="0.25">
      <c r="A32" s="88" t="s">
        <v>30</v>
      </c>
      <c r="B32" s="76">
        <f>'Quartile Summary A'!O40</f>
        <v>1.9349999999999999E-2</v>
      </c>
      <c r="C32" s="78">
        <v>3</v>
      </c>
      <c r="D32" s="47"/>
      <c r="E32" s="300"/>
    </row>
    <row r="33" spans="1:5" ht="15" customHeight="1" x14ac:dyDescent="0.25">
      <c r="A33" s="88" t="s">
        <v>32</v>
      </c>
      <c r="B33" s="76">
        <f>'Quartile Summary A'!Q40</f>
        <v>2.2449999999999998E-2</v>
      </c>
      <c r="C33" s="78">
        <v>3</v>
      </c>
      <c r="D33" s="303">
        <f>MEDIAN(B25:B41)</f>
        <v>2.2449999999999998E-2</v>
      </c>
      <c r="E33" s="300"/>
    </row>
    <row r="34" spans="1:5" ht="15" customHeight="1" x14ac:dyDescent="0.25">
      <c r="A34" s="88" t="s">
        <v>26</v>
      </c>
      <c r="B34" s="76">
        <f>'Quartile Summary A'!L40</f>
        <v>3.1300000000000001E-2</v>
      </c>
      <c r="C34" s="78">
        <v>4</v>
      </c>
      <c r="D34" s="303"/>
      <c r="E34" s="305" t="s">
        <v>94</v>
      </c>
    </row>
    <row r="35" spans="1:5" ht="15" customHeight="1" x14ac:dyDescent="0.25">
      <c r="A35" s="88" t="s">
        <v>27</v>
      </c>
      <c r="B35" s="76">
        <f>'Quartile Summary A'!M40</f>
        <v>3.56E-2</v>
      </c>
      <c r="C35" s="78">
        <v>4</v>
      </c>
      <c r="D35" s="47"/>
      <c r="E35" s="305"/>
    </row>
    <row r="36" spans="1:5" ht="15" customHeight="1" x14ac:dyDescent="0.25">
      <c r="A36" s="88" t="s">
        <v>43</v>
      </c>
      <c r="B36" s="76">
        <f>'Quartile Summary A'!X40</f>
        <v>3.8800000000000001E-2</v>
      </c>
      <c r="C36" s="78">
        <v>4</v>
      </c>
      <c r="D36" s="47"/>
      <c r="E36" s="305"/>
    </row>
    <row r="37" spans="1:5" ht="15" customHeight="1" x14ac:dyDescent="0.25">
      <c r="A37" s="88" t="s">
        <v>59</v>
      </c>
      <c r="B37" s="76">
        <f>'Quartile Summary A'!AJ40</f>
        <v>5.45E-2</v>
      </c>
      <c r="C37" s="78">
        <v>4</v>
      </c>
      <c r="D37" s="47"/>
      <c r="E37" s="305"/>
    </row>
    <row r="38" spans="1:5" ht="15" customHeight="1" x14ac:dyDescent="0.25">
      <c r="A38" s="88" t="s">
        <v>61</v>
      </c>
      <c r="B38" s="76">
        <f>'Quartile Summary A'!AK40</f>
        <v>6.0850000000000001E-2</v>
      </c>
      <c r="C38" s="78">
        <v>4</v>
      </c>
      <c r="D38" s="47"/>
      <c r="E38" s="305"/>
    </row>
    <row r="39" spans="1:5" ht="15" customHeight="1" x14ac:dyDescent="0.25">
      <c r="A39" s="88" t="s">
        <v>17</v>
      </c>
      <c r="B39" s="76">
        <f>'Quartile Summary A'!G40</f>
        <v>1.7999999999999999E-2</v>
      </c>
      <c r="C39" s="78">
        <v>4</v>
      </c>
      <c r="D39" s="47"/>
      <c r="E39" s="305"/>
    </row>
    <row r="40" spans="1:5" ht="15" customHeight="1" x14ac:dyDescent="0.25">
      <c r="A40" s="88" t="s">
        <v>29</v>
      </c>
      <c r="B40" s="76">
        <f>'Quartile Summary A'!N40</f>
        <v>8.14E-2</v>
      </c>
      <c r="C40" s="78">
        <v>4</v>
      </c>
      <c r="D40" s="47"/>
      <c r="E40" s="305"/>
    </row>
    <row r="41" spans="1:5" ht="15" customHeight="1" x14ac:dyDescent="0.25">
      <c r="A41" s="88" t="s">
        <v>31</v>
      </c>
      <c r="B41" s="76">
        <f>'Quartile Summary A'!P40</f>
        <v>0.10980000000000001</v>
      </c>
      <c r="C41" s="78">
        <v>4</v>
      </c>
      <c r="D41" s="47"/>
      <c r="E41" s="305"/>
    </row>
  </sheetData>
  <sortState ref="A7:C41">
    <sortCondition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  <ignoredErrors>
    <ignoredError sqref="B4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zoomScale="85" zoomScaleNormal="85" workbookViewId="0">
      <selection activeCell="F17" sqref="F17"/>
    </sheetView>
  </sheetViews>
  <sheetFormatPr defaultRowHeight="15" x14ac:dyDescent="0.25"/>
  <cols>
    <col min="1" max="1" width="46.71093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8" ht="15" customHeight="1" x14ac:dyDescent="0.25">
      <c r="A1" s="43" t="s">
        <v>3</v>
      </c>
      <c r="B1" s="44"/>
    </row>
    <row r="2" spans="1:8" ht="15" customHeight="1" x14ac:dyDescent="0.25">
      <c r="A2" s="43" t="s">
        <v>4</v>
      </c>
      <c r="B2" s="44"/>
    </row>
    <row r="3" spans="1:8" ht="15" customHeight="1" x14ac:dyDescent="0.25">
      <c r="A3" s="43" t="s">
        <v>5</v>
      </c>
      <c r="B3" s="44"/>
    </row>
    <row r="4" spans="1:8" ht="15" customHeight="1" x14ac:dyDescent="0.25">
      <c r="B4" s="44"/>
    </row>
    <row r="5" spans="1:8" ht="15" customHeight="1" x14ac:dyDescent="0.25">
      <c r="A5" s="41"/>
      <c r="B5" s="53"/>
      <c r="C5" s="42"/>
      <c r="D5" s="45"/>
    </row>
    <row r="6" spans="1:8" ht="15.75" x14ac:dyDescent="0.25">
      <c r="A6" s="82" t="s">
        <v>85</v>
      </c>
      <c r="C6" s="50" t="s">
        <v>95</v>
      </c>
      <c r="D6" s="45"/>
    </row>
    <row r="7" spans="1:8" ht="15" customHeight="1" x14ac:dyDescent="0.25">
      <c r="A7" s="88" t="s">
        <v>10</v>
      </c>
      <c r="B7" s="76">
        <f>'Quartile Summary A'!C41</f>
        <v>0</v>
      </c>
      <c r="C7" s="78">
        <v>1</v>
      </c>
      <c r="D7" s="46"/>
      <c r="E7" s="304" t="s">
        <v>91</v>
      </c>
      <c r="H7" s="43" t="s">
        <v>161</v>
      </c>
    </row>
    <row r="8" spans="1:8" ht="15" customHeight="1" x14ac:dyDescent="0.25">
      <c r="A8" s="88" t="s">
        <v>12</v>
      </c>
      <c r="B8" s="77">
        <f>'Quartile Summary A'!D41</f>
        <v>0</v>
      </c>
      <c r="C8" s="79">
        <v>1</v>
      </c>
      <c r="D8" s="47"/>
      <c r="E8" s="304"/>
    </row>
    <row r="9" spans="1:8" ht="15" customHeight="1" x14ac:dyDescent="0.25">
      <c r="A9" s="88" t="s">
        <v>14</v>
      </c>
      <c r="B9" s="76">
        <f>'Quartile Summary A'!E41</f>
        <v>0</v>
      </c>
      <c r="C9" s="78">
        <v>1</v>
      </c>
      <c r="D9" s="47"/>
      <c r="E9" s="304"/>
    </row>
    <row r="10" spans="1:8" ht="15" customHeight="1" x14ac:dyDescent="0.25">
      <c r="A10" s="88" t="s">
        <v>15</v>
      </c>
      <c r="B10" s="76">
        <f>'Quartile Summary A'!F41</f>
        <v>0</v>
      </c>
      <c r="C10" s="78">
        <v>1</v>
      </c>
      <c r="D10" s="47"/>
      <c r="E10" s="304"/>
    </row>
    <row r="11" spans="1:8" ht="15" customHeight="1" x14ac:dyDescent="0.25">
      <c r="A11" s="88" t="s">
        <v>17</v>
      </c>
      <c r="B11" s="76">
        <f>'Quartile Summary A'!G41</f>
        <v>0</v>
      </c>
      <c r="C11" s="78">
        <v>1</v>
      </c>
      <c r="D11" s="47"/>
      <c r="E11" s="304"/>
      <c r="H11" s="43" t="s">
        <v>162</v>
      </c>
    </row>
    <row r="12" spans="1:8" ht="15" customHeight="1" x14ac:dyDescent="0.25">
      <c r="A12" s="88" t="s">
        <v>19</v>
      </c>
      <c r="B12" s="76">
        <f>'Quartile Summary A'!H41</f>
        <v>0</v>
      </c>
      <c r="C12" s="78">
        <v>1</v>
      </c>
      <c r="D12" s="47"/>
      <c r="E12" s="304"/>
    </row>
    <row r="13" spans="1:8" ht="15" customHeight="1" x14ac:dyDescent="0.25">
      <c r="A13" s="88" t="s">
        <v>20</v>
      </c>
      <c r="B13" s="76">
        <f>'Quartile Summary A'!I41</f>
        <v>0</v>
      </c>
      <c r="C13" s="78">
        <v>1</v>
      </c>
      <c r="D13" s="47"/>
      <c r="E13" s="304"/>
    </row>
    <row r="14" spans="1:8" ht="15" customHeight="1" x14ac:dyDescent="0.25">
      <c r="A14" s="88" t="s">
        <v>23</v>
      </c>
      <c r="B14" s="76">
        <f>'Quartile Summary A'!J41</f>
        <v>0</v>
      </c>
      <c r="C14" s="78">
        <v>1</v>
      </c>
      <c r="D14" s="47"/>
      <c r="E14" s="304"/>
    </row>
    <row r="15" spans="1:8" ht="15" customHeight="1" x14ac:dyDescent="0.25">
      <c r="A15" s="88" t="s">
        <v>25</v>
      </c>
      <c r="B15" s="76">
        <f>'Quartile Summary A'!K41</f>
        <v>0</v>
      </c>
      <c r="C15" s="78">
        <v>1</v>
      </c>
      <c r="D15" s="303">
        <f>MEDIAN(B7:B24)</f>
        <v>0</v>
      </c>
      <c r="E15" s="304"/>
    </row>
    <row r="16" spans="1:8" ht="15" customHeight="1" x14ac:dyDescent="0.25">
      <c r="A16" s="88" t="s">
        <v>26</v>
      </c>
      <c r="B16" s="76">
        <f>'Quartile Summary A'!L41</f>
        <v>0</v>
      </c>
      <c r="C16" s="78">
        <v>1</v>
      </c>
      <c r="D16" s="303"/>
      <c r="E16" s="299" t="s">
        <v>92</v>
      </c>
    </row>
    <row r="17" spans="1:5" ht="15" customHeight="1" x14ac:dyDescent="0.25">
      <c r="A17" s="88" t="s">
        <v>27</v>
      </c>
      <c r="B17" s="76">
        <f>'Quartile Summary A'!M41</f>
        <v>0</v>
      </c>
      <c r="C17" s="78">
        <v>1</v>
      </c>
      <c r="D17" s="47"/>
      <c r="E17" s="299"/>
    </row>
    <row r="18" spans="1:5" ht="15" customHeight="1" x14ac:dyDescent="0.25">
      <c r="A18" s="88" t="s">
        <v>29</v>
      </c>
      <c r="B18" s="76">
        <f>'Quartile Summary A'!N41</f>
        <v>0</v>
      </c>
      <c r="C18" s="78">
        <v>1</v>
      </c>
      <c r="D18" s="47"/>
      <c r="E18" s="299"/>
    </row>
    <row r="19" spans="1:5" ht="15" customHeight="1" x14ac:dyDescent="0.25">
      <c r="A19" s="88" t="s">
        <v>30</v>
      </c>
      <c r="B19" s="76">
        <f>'Quartile Summary A'!O41</f>
        <v>0</v>
      </c>
      <c r="C19" s="78">
        <v>1</v>
      </c>
      <c r="D19" s="47"/>
      <c r="E19" s="299"/>
    </row>
    <row r="20" spans="1:5" ht="15" customHeight="1" x14ac:dyDescent="0.25">
      <c r="A20" s="88" t="s">
        <v>31</v>
      </c>
      <c r="B20" s="76">
        <f>'Quartile Summary A'!P41</f>
        <v>0</v>
      </c>
      <c r="C20" s="78">
        <v>1</v>
      </c>
      <c r="D20" s="47"/>
      <c r="E20" s="299"/>
    </row>
    <row r="21" spans="1:5" ht="15" customHeight="1" x14ac:dyDescent="0.25">
      <c r="A21" s="88" t="s">
        <v>32</v>
      </c>
      <c r="B21" s="76">
        <f>'Quartile Summary A'!Q41</f>
        <v>0</v>
      </c>
      <c r="C21" s="78">
        <v>1</v>
      </c>
      <c r="D21" s="47"/>
      <c r="E21" s="299"/>
    </row>
    <row r="22" spans="1:5" ht="15" customHeight="1" x14ac:dyDescent="0.25">
      <c r="A22" s="88" t="s">
        <v>33</v>
      </c>
      <c r="B22" s="76">
        <f>'Quartile Summary A'!R41</f>
        <v>0</v>
      </c>
      <c r="C22" s="78">
        <v>1</v>
      </c>
      <c r="D22" s="47"/>
      <c r="E22" s="299"/>
    </row>
    <row r="23" spans="1:5" ht="15" customHeight="1" x14ac:dyDescent="0.25">
      <c r="A23" s="88" t="s">
        <v>37</v>
      </c>
      <c r="B23" s="76">
        <f>'Quartile Summary A'!S41</f>
        <v>0</v>
      </c>
      <c r="C23" s="78">
        <v>1</v>
      </c>
      <c r="D23" s="47"/>
      <c r="E23" s="299"/>
    </row>
    <row r="24" spans="1:5" ht="15" customHeight="1" x14ac:dyDescent="0.25">
      <c r="A24" s="88" t="s">
        <v>38</v>
      </c>
      <c r="B24" s="76">
        <f>'Quartile Summary A'!T41</f>
        <v>0</v>
      </c>
      <c r="C24" s="78">
        <v>1</v>
      </c>
      <c r="D24" s="303">
        <f>MEDIAN(B7:B41)</f>
        <v>0</v>
      </c>
      <c r="E24" s="299"/>
    </row>
    <row r="25" spans="1:5" ht="15" customHeight="1" x14ac:dyDescent="0.25">
      <c r="A25" s="88" t="s">
        <v>39</v>
      </c>
      <c r="B25" s="76">
        <f>'Quartile Summary A'!U41</f>
        <v>0</v>
      </c>
      <c r="C25" s="78">
        <v>1</v>
      </c>
      <c r="D25" s="303"/>
      <c r="E25" s="300" t="s">
        <v>93</v>
      </c>
    </row>
    <row r="26" spans="1:5" ht="15" customHeight="1" x14ac:dyDescent="0.25">
      <c r="A26" s="88" t="s">
        <v>40</v>
      </c>
      <c r="B26" s="76">
        <f>'Quartile Summary A'!V41</f>
        <v>0</v>
      </c>
      <c r="C26" s="78">
        <v>1</v>
      </c>
      <c r="D26" s="47"/>
      <c r="E26" s="300"/>
    </row>
    <row r="27" spans="1:5" ht="15" customHeight="1" x14ac:dyDescent="0.25">
      <c r="A27" s="88" t="s">
        <v>41</v>
      </c>
      <c r="B27" s="76">
        <f>'Quartile Summary A'!W41</f>
        <v>0</v>
      </c>
      <c r="C27" s="78">
        <v>1</v>
      </c>
      <c r="D27" s="47"/>
      <c r="E27" s="300"/>
    </row>
    <row r="28" spans="1:5" ht="15" customHeight="1" x14ac:dyDescent="0.25">
      <c r="A28" s="88" t="s">
        <v>43</v>
      </c>
      <c r="B28" s="76">
        <f>'Quartile Summary A'!X41</f>
        <v>0</v>
      </c>
      <c r="C28" s="78">
        <v>1</v>
      </c>
      <c r="D28" s="47"/>
      <c r="E28" s="300"/>
    </row>
    <row r="29" spans="1:5" ht="15" customHeight="1" x14ac:dyDescent="0.25">
      <c r="A29" s="88" t="s">
        <v>44</v>
      </c>
      <c r="B29" s="76">
        <f>'Quartile Summary A'!Y41</f>
        <v>0</v>
      </c>
      <c r="C29" s="78">
        <v>1</v>
      </c>
      <c r="D29" s="47"/>
      <c r="E29" s="300"/>
    </row>
    <row r="30" spans="1:5" ht="15" customHeight="1" x14ac:dyDescent="0.25">
      <c r="A30" s="88" t="s">
        <v>46</v>
      </c>
      <c r="B30" s="76">
        <f>'Quartile Summary A'!Z41</f>
        <v>0</v>
      </c>
      <c r="C30" s="78">
        <v>1</v>
      </c>
      <c r="D30" s="47"/>
      <c r="E30" s="300"/>
    </row>
    <row r="31" spans="1:5" ht="15" customHeight="1" x14ac:dyDescent="0.25">
      <c r="A31" s="88" t="s">
        <v>48</v>
      </c>
      <c r="B31" s="76">
        <f>'Quartile Summary A'!AB41</f>
        <v>0</v>
      </c>
      <c r="C31" s="78">
        <v>1</v>
      </c>
      <c r="D31" s="47"/>
      <c r="E31" s="300"/>
    </row>
    <row r="32" spans="1:5" ht="15" customHeight="1" x14ac:dyDescent="0.25">
      <c r="A32" s="88" t="s">
        <v>50</v>
      </c>
      <c r="B32" s="76">
        <f>'Quartile Summary A'!AC41</f>
        <v>0</v>
      </c>
      <c r="C32" s="78">
        <v>1</v>
      </c>
      <c r="D32" s="47"/>
      <c r="E32" s="300"/>
    </row>
    <row r="33" spans="1:5" ht="15" customHeight="1" x14ac:dyDescent="0.25">
      <c r="A33" s="88" t="s">
        <v>51</v>
      </c>
      <c r="B33" s="76">
        <f>'Quartile Summary A'!AD41</f>
        <v>0</v>
      </c>
      <c r="C33" s="78">
        <v>1</v>
      </c>
      <c r="D33" s="303">
        <f>MEDIAN(B25:B41)</f>
        <v>0</v>
      </c>
      <c r="E33" s="300"/>
    </row>
    <row r="34" spans="1:5" ht="15" customHeight="1" x14ac:dyDescent="0.25">
      <c r="A34" s="88" t="s">
        <v>53</v>
      </c>
      <c r="B34" s="76">
        <f>'Quartile Summary A'!AE41</f>
        <v>0</v>
      </c>
      <c r="C34" s="78">
        <v>1</v>
      </c>
      <c r="D34" s="303"/>
      <c r="E34" s="305" t="s">
        <v>94</v>
      </c>
    </row>
    <row r="35" spans="1:5" ht="15" customHeight="1" x14ac:dyDescent="0.25">
      <c r="A35" s="88" t="s">
        <v>54</v>
      </c>
      <c r="B35" s="76">
        <f>'Quartile Summary A'!AF41</f>
        <v>0</v>
      </c>
      <c r="C35" s="78">
        <v>1</v>
      </c>
      <c r="D35" s="47"/>
      <c r="E35" s="305"/>
    </row>
    <row r="36" spans="1:5" ht="15" customHeight="1" x14ac:dyDescent="0.25">
      <c r="A36" s="88" t="s">
        <v>55</v>
      </c>
      <c r="B36" s="76">
        <f>'Quartile Summary A'!AG41</f>
        <v>0</v>
      </c>
      <c r="C36" s="78">
        <v>1</v>
      </c>
      <c r="D36" s="47"/>
      <c r="E36" s="305"/>
    </row>
    <row r="37" spans="1:5" ht="15" customHeight="1" x14ac:dyDescent="0.25">
      <c r="A37" s="88" t="s">
        <v>56</v>
      </c>
      <c r="B37" s="76">
        <f>'Quartile Summary A'!AH41</f>
        <v>0</v>
      </c>
      <c r="C37" s="78">
        <v>1</v>
      </c>
      <c r="D37" s="47"/>
      <c r="E37" s="305"/>
    </row>
    <row r="38" spans="1:5" ht="15" customHeight="1" x14ac:dyDescent="0.25">
      <c r="A38" s="88" t="s">
        <v>58</v>
      </c>
      <c r="B38" s="76">
        <f>'Quartile Summary A'!AI41</f>
        <v>0</v>
      </c>
      <c r="C38" s="78">
        <v>1</v>
      </c>
      <c r="D38" s="47"/>
      <c r="E38" s="305"/>
    </row>
    <row r="39" spans="1:5" ht="15" customHeight="1" x14ac:dyDescent="0.25">
      <c r="A39" s="88" t="s">
        <v>59</v>
      </c>
      <c r="B39" s="76">
        <f>'Quartile Summary A'!AJ41</f>
        <v>0</v>
      </c>
      <c r="C39" s="78">
        <v>1</v>
      </c>
      <c r="D39" s="47"/>
      <c r="E39" s="305"/>
    </row>
    <row r="40" spans="1:5" ht="15" customHeight="1" x14ac:dyDescent="0.25">
      <c r="A40" s="88" t="s">
        <v>61</v>
      </c>
      <c r="B40" s="76">
        <f>'Quartile Summary A'!AK41</f>
        <v>0</v>
      </c>
      <c r="C40" s="78">
        <v>1</v>
      </c>
      <c r="D40" s="47"/>
      <c r="E40" s="305"/>
    </row>
    <row r="41" spans="1:5" ht="15" customHeight="1" x14ac:dyDescent="0.25">
      <c r="A41" s="88" t="s">
        <v>47</v>
      </c>
      <c r="B41" s="76">
        <f>'Quartile Summary A'!AA41</f>
        <v>1.6999999999999999E-3</v>
      </c>
      <c r="C41" s="95">
        <v>2</v>
      </c>
      <c r="D41" s="47"/>
      <c r="E41" s="305"/>
    </row>
  </sheetData>
  <sortState ref="A7:C41">
    <sortCondition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5" zoomScale="145" zoomScaleNormal="145" workbookViewId="0">
      <selection activeCell="F17" sqref="F17"/>
    </sheetView>
  </sheetViews>
  <sheetFormatPr defaultRowHeight="15" x14ac:dyDescent="0.25"/>
  <cols>
    <col min="1" max="1" width="46.71093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.75" x14ac:dyDescent="0.25">
      <c r="A6" s="82" t="s">
        <v>86</v>
      </c>
      <c r="C6" s="50" t="s">
        <v>95</v>
      </c>
      <c r="D6" s="45"/>
    </row>
    <row r="7" spans="1:5" ht="15" customHeight="1" x14ac:dyDescent="0.25">
      <c r="A7" s="88" t="s">
        <v>10</v>
      </c>
      <c r="B7" s="76">
        <f>'Quartile Summary A'!C42</f>
        <v>7.0749999999999993E-2</v>
      </c>
      <c r="C7" s="78">
        <v>1</v>
      </c>
      <c r="D7" s="46"/>
      <c r="E7" s="304" t="s">
        <v>91</v>
      </c>
    </row>
    <row r="8" spans="1:5" ht="15" customHeight="1" x14ac:dyDescent="0.25">
      <c r="A8" s="88" t="s">
        <v>14</v>
      </c>
      <c r="B8" s="76">
        <f>'Quartile Summary A'!E42</f>
        <v>0</v>
      </c>
      <c r="C8" s="78">
        <v>1</v>
      </c>
      <c r="D8" s="47"/>
      <c r="E8" s="304"/>
    </row>
    <row r="9" spans="1:5" ht="15" customHeight="1" x14ac:dyDescent="0.25">
      <c r="A9" s="88" t="s">
        <v>20</v>
      </c>
      <c r="B9" s="76">
        <f>'Quartile Summary A'!I42</f>
        <v>0</v>
      </c>
      <c r="C9" s="78">
        <v>1</v>
      </c>
      <c r="D9" s="47"/>
      <c r="E9" s="304"/>
    </row>
    <row r="10" spans="1:5" ht="15" customHeight="1" x14ac:dyDescent="0.25">
      <c r="A10" s="88" t="s">
        <v>26</v>
      </c>
      <c r="B10" s="76">
        <f>'Quartile Summary A'!L42</f>
        <v>0</v>
      </c>
      <c r="C10" s="78">
        <v>1</v>
      </c>
      <c r="D10" s="47"/>
      <c r="E10" s="304"/>
    </row>
    <row r="11" spans="1:5" ht="15" customHeight="1" x14ac:dyDescent="0.25">
      <c r="A11" s="88" t="s">
        <v>29</v>
      </c>
      <c r="B11" s="76">
        <f>'Quartile Summary A'!N42</f>
        <v>0</v>
      </c>
      <c r="C11" s="78">
        <v>1</v>
      </c>
      <c r="D11" s="47"/>
      <c r="E11" s="304"/>
    </row>
    <row r="12" spans="1:5" ht="15" customHeight="1" x14ac:dyDescent="0.25">
      <c r="A12" s="88" t="s">
        <v>33</v>
      </c>
      <c r="B12" s="76">
        <f>'Quartile Summary A'!R42</f>
        <v>0</v>
      </c>
      <c r="C12" s="78">
        <v>1</v>
      </c>
      <c r="D12" s="47"/>
      <c r="E12" s="304"/>
    </row>
    <row r="13" spans="1:5" ht="15" customHeight="1" x14ac:dyDescent="0.25">
      <c r="A13" s="88" t="s">
        <v>38</v>
      </c>
      <c r="B13" s="76">
        <f>'Quartile Summary A'!T42</f>
        <v>0</v>
      </c>
      <c r="C13" s="78">
        <v>1</v>
      </c>
      <c r="D13" s="47"/>
      <c r="E13" s="304"/>
    </row>
    <row r="14" spans="1:5" ht="15" customHeight="1" x14ac:dyDescent="0.25">
      <c r="A14" s="88" t="s">
        <v>39</v>
      </c>
      <c r="B14" s="76">
        <f>'Quartile Summary A'!U42</f>
        <v>0</v>
      </c>
      <c r="C14" s="78">
        <v>1</v>
      </c>
      <c r="D14" s="47"/>
      <c r="E14" s="304"/>
    </row>
    <row r="15" spans="1:5" ht="15" customHeight="1" x14ac:dyDescent="0.25">
      <c r="A15" s="88" t="s">
        <v>40</v>
      </c>
      <c r="B15" s="76">
        <f>'Quartile Summary A'!V42</f>
        <v>0</v>
      </c>
      <c r="C15" s="78">
        <v>1</v>
      </c>
      <c r="D15" s="303">
        <f>MEDIAN(B7:B24)</f>
        <v>0</v>
      </c>
      <c r="E15" s="304"/>
    </row>
    <row r="16" spans="1:5" ht="15" customHeight="1" x14ac:dyDescent="0.25">
      <c r="A16" s="88" t="s">
        <v>41</v>
      </c>
      <c r="B16" s="76">
        <f>'Quartile Summary A'!W42</f>
        <v>0</v>
      </c>
      <c r="C16" s="78">
        <v>1</v>
      </c>
      <c r="D16" s="303"/>
      <c r="E16" s="299" t="s">
        <v>92</v>
      </c>
    </row>
    <row r="17" spans="1:5" ht="15" customHeight="1" x14ac:dyDescent="0.25">
      <c r="A17" s="88" t="s">
        <v>44</v>
      </c>
      <c r="B17" s="76">
        <f>'Quartile Summary A'!Y42</f>
        <v>0</v>
      </c>
      <c r="C17" s="78">
        <v>1</v>
      </c>
      <c r="D17" s="47"/>
      <c r="E17" s="299"/>
    </row>
    <row r="18" spans="1:5" ht="15" customHeight="1" x14ac:dyDescent="0.25">
      <c r="A18" s="88" t="s">
        <v>53</v>
      </c>
      <c r="B18" s="76">
        <f>'Quartile Summary A'!AE42</f>
        <v>0</v>
      </c>
      <c r="C18" s="78">
        <v>1</v>
      </c>
      <c r="D18" s="47"/>
      <c r="E18" s="299"/>
    </row>
    <row r="19" spans="1:5" ht="15" customHeight="1" x14ac:dyDescent="0.25">
      <c r="A19" s="88" t="s">
        <v>54</v>
      </c>
      <c r="B19" s="76">
        <f>'Quartile Summary A'!AF42</f>
        <v>0</v>
      </c>
      <c r="C19" s="78">
        <v>1</v>
      </c>
      <c r="D19" s="47"/>
      <c r="E19" s="299"/>
    </row>
    <row r="20" spans="1:5" ht="15" customHeight="1" x14ac:dyDescent="0.25">
      <c r="A20" s="88" t="s">
        <v>55</v>
      </c>
      <c r="B20" s="76">
        <f>'Quartile Summary A'!AG42</f>
        <v>0</v>
      </c>
      <c r="C20" s="78">
        <v>1</v>
      </c>
      <c r="D20" s="47"/>
      <c r="E20" s="299"/>
    </row>
    <row r="21" spans="1:5" ht="15" customHeight="1" x14ac:dyDescent="0.25">
      <c r="A21" s="88" t="s">
        <v>56</v>
      </c>
      <c r="B21" s="76">
        <f>'Quartile Summary A'!AH42</f>
        <v>0</v>
      </c>
      <c r="C21" s="78">
        <v>1</v>
      </c>
      <c r="D21" s="47"/>
      <c r="E21" s="299"/>
    </row>
    <row r="22" spans="1:5" ht="15" customHeight="1" x14ac:dyDescent="0.25">
      <c r="A22" s="88" t="s">
        <v>58</v>
      </c>
      <c r="B22" s="76">
        <f>'Quartile Summary A'!AI42</f>
        <v>0</v>
      </c>
      <c r="C22" s="78">
        <v>1</v>
      </c>
      <c r="D22" s="47"/>
      <c r="E22" s="299"/>
    </row>
    <row r="23" spans="1:5" ht="15" customHeight="1" x14ac:dyDescent="0.25">
      <c r="A23" s="88" t="s">
        <v>61</v>
      </c>
      <c r="B23" s="76">
        <f>'Quartile Summary A'!AK42</f>
        <v>0</v>
      </c>
      <c r="C23" s="78">
        <v>1</v>
      </c>
      <c r="D23" s="47"/>
      <c r="E23" s="299"/>
    </row>
    <row r="24" spans="1:5" ht="15" customHeight="1" x14ac:dyDescent="0.25">
      <c r="A24" s="88" t="s">
        <v>43</v>
      </c>
      <c r="B24" s="76">
        <f>'Quartile Summary A'!X42</f>
        <v>1.0200000000000001E-2</v>
      </c>
      <c r="C24" s="78">
        <v>2</v>
      </c>
      <c r="D24" s="303">
        <f>MEDIAN(B7:B41)</f>
        <v>1.0200000000000001E-2</v>
      </c>
      <c r="E24" s="299"/>
    </row>
    <row r="25" spans="1:5" ht="15" customHeight="1" x14ac:dyDescent="0.25">
      <c r="A25" s="88" t="s">
        <v>50</v>
      </c>
      <c r="B25" s="76">
        <f>'Quartile Summary A'!AC42</f>
        <v>1.085E-2</v>
      </c>
      <c r="C25" s="78">
        <v>3</v>
      </c>
      <c r="D25" s="303"/>
      <c r="E25" s="300" t="s">
        <v>93</v>
      </c>
    </row>
    <row r="26" spans="1:5" ht="15" customHeight="1" x14ac:dyDescent="0.25">
      <c r="A26" s="88" t="s">
        <v>51</v>
      </c>
      <c r="B26" s="76">
        <f>'Quartile Summary A'!AD42</f>
        <v>1.085E-2</v>
      </c>
      <c r="C26" s="78">
        <v>3</v>
      </c>
      <c r="D26" s="47"/>
      <c r="E26" s="300"/>
    </row>
    <row r="27" spans="1:5" ht="15" customHeight="1" x14ac:dyDescent="0.25">
      <c r="A27" s="88" t="s">
        <v>37</v>
      </c>
      <c r="B27" s="76">
        <f>'Quartile Summary A'!S42</f>
        <v>2.2749999999999999E-2</v>
      </c>
      <c r="C27" s="78">
        <v>3</v>
      </c>
      <c r="D27" s="47"/>
      <c r="E27" s="300"/>
    </row>
    <row r="28" spans="1:5" ht="15" customHeight="1" x14ac:dyDescent="0.25">
      <c r="A28" s="88" t="s">
        <v>47</v>
      </c>
      <c r="B28" s="76">
        <f>'Quartile Summary A'!AA42</f>
        <v>2.8549999999999999E-2</v>
      </c>
      <c r="C28" s="78">
        <v>3</v>
      </c>
      <c r="D28" s="47"/>
      <c r="E28" s="300"/>
    </row>
    <row r="29" spans="1:5" ht="15" customHeight="1" x14ac:dyDescent="0.25">
      <c r="A29" s="88" t="s">
        <v>19</v>
      </c>
      <c r="B29" s="76">
        <f>'Quartile Summary A'!H42</f>
        <v>3.6950000000000004E-2</v>
      </c>
      <c r="C29" s="78">
        <v>3</v>
      </c>
      <c r="D29" s="47"/>
      <c r="E29" s="300"/>
    </row>
    <row r="30" spans="1:5" ht="15" customHeight="1" x14ac:dyDescent="0.25">
      <c r="A30" s="88" t="s">
        <v>25</v>
      </c>
      <c r="B30" s="76">
        <f>'Quartile Summary A'!K42</f>
        <v>4.5449999999999997E-2</v>
      </c>
      <c r="C30" s="78">
        <v>3</v>
      </c>
      <c r="D30" s="47"/>
      <c r="E30" s="300"/>
    </row>
    <row r="31" spans="1:5" ht="15" customHeight="1" x14ac:dyDescent="0.25">
      <c r="A31" s="88" t="s">
        <v>15</v>
      </c>
      <c r="B31" s="76">
        <f>'Quartile Summary A'!F42</f>
        <v>4.8899999999999999E-2</v>
      </c>
      <c r="C31" s="78">
        <v>3</v>
      </c>
      <c r="D31" s="47"/>
      <c r="E31" s="300"/>
    </row>
    <row r="32" spans="1:5" ht="15" customHeight="1" x14ac:dyDescent="0.25">
      <c r="A32" s="88" t="s">
        <v>27</v>
      </c>
      <c r="B32" s="76">
        <f>'Quartile Summary A'!M42</f>
        <v>5.2099999999999994E-2</v>
      </c>
      <c r="C32" s="78">
        <v>3</v>
      </c>
      <c r="D32" s="47"/>
      <c r="E32" s="300"/>
    </row>
    <row r="33" spans="1:5" ht="15" customHeight="1" x14ac:dyDescent="0.25">
      <c r="A33" s="88" t="s">
        <v>12</v>
      </c>
      <c r="B33" s="77">
        <f>'Quartile Summary A'!D42</f>
        <v>0.06</v>
      </c>
      <c r="C33" s="79">
        <v>3</v>
      </c>
      <c r="D33" s="303">
        <f>MEDIAN(B25:B41)</f>
        <v>5.2099999999999994E-2</v>
      </c>
      <c r="E33" s="300"/>
    </row>
    <row r="34" spans="1:5" ht="15" customHeight="1" x14ac:dyDescent="0.25">
      <c r="A34" s="88" t="s">
        <v>59</v>
      </c>
      <c r="B34" s="76">
        <f>'Quartile Summary A'!AJ42</f>
        <v>6.7150000000000001E-2</v>
      </c>
      <c r="C34" s="78">
        <v>4</v>
      </c>
      <c r="D34" s="303"/>
      <c r="E34" s="305" t="s">
        <v>94</v>
      </c>
    </row>
    <row r="35" spans="1:5" ht="15" customHeight="1" x14ac:dyDescent="0.25">
      <c r="A35" s="88" t="s">
        <v>17</v>
      </c>
      <c r="B35" s="76">
        <f>'Quartile Summary A'!G42</f>
        <v>0</v>
      </c>
      <c r="C35" s="78">
        <v>4</v>
      </c>
      <c r="D35" s="47"/>
      <c r="E35" s="305"/>
    </row>
    <row r="36" spans="1:5" ht="15" customHeight="1" x14ac:dyDescent="0.25">
      <c r="A36" s="88" t="s">
        <v>23</v>
      </c>
      <c r="B36" s="76">
        <f>'Quartile Summary A'!J42</f>
        <v>7.2849999999999998E-2</v>
      </c>
      <c r="C36" s="78">
        <v>4</v>
      </c>
      <c r="D36" s="47"/>
      <c r="E36" s="305"/>
    </row>
    <row r="37" spans="1:5" ht="15" customHeight="1" x14ac:dyDescent="0.25">
      <c r="A37" s="88" t="s">
        <v>30</v>
      </c>
      <c r="B37" s="76">
        <f>'Quartile Summary A'!O42</f>
        <v>7.5550000000000006E-2</v>
      </c>
      <c r="C37" s="78">
        <v>4</v>
      </c>
      <c r="D37" s="47"/>
      <c r="E37" s="305"/>
    </row>
    <row r="38" spans="1:5" ht="15" customHeight="1" x14ac:dyDescent="0.25">
      <c r="A38" s="88" t="s">
        <v>32</v>
      </c>
      <c r="B38" s="76">
        <f>'Quartile Summary A'!Q42</f>
        <v>8.2850000000000007E-2</v>
      </c>
      <c r="C38" s="78">
        <v>4</v>
      </c>
      <c r="D38" s="47"/>
      <c r="E38" s="305"/>
    </row>
    <row r="39" spans="1:5" ht="15" customHeight="1" x14ac:dyDescent="0.25">
      <c r="A39" s="88" t="s">
        <v>48</v>
      </c>
      <c r="B39" s="76">
        <f>'Quartile Summary A'!AB42</f>
        <v>0.1036</v>
      </c>
      <c r="C39" s="78">
        <v>4</v>
      </c>
      <c r="D39" s="47"/>
      <c r="E39" s="305"/>
    </row>
    <row r="40" spans="1:5" ht="15" customHeight="1" x14ac:dyDescent="0.25">
      <c r="A40" s="88" t="s">
        <v>46</v>
      </c>
      <c r="B40" s="76">
        <f>'Quartile Summary A'!Z42</f>
        <v>0.10999999999999999</v>
      </c>
      <c r="C40" s="78">
        <v>4</v>
      </c>
      <c r="D40" s="47"/>
      <c r="E40" s="305"/>
    </row>
    <row r="41" spans="1:5" ht="15" customHeight="1" x14ac:dyDescent="0.25">
      <c r="A41" s="88" t="s">
        <v>31</v>
      </c>
      <c r="B41" s="76">
        <f>'Quartile Summary A'!P42</f>
        <v>0.1138</v>
      </c>
      <c r="C41" s="78">
        <v>4</v>
      </c>
      <c r="D41" s="47"/>
      <c r="E41" s="305"/>
    </row>
  </sheetData>
  <sortState ref="A7:C41">
    <sortCondition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0" zoomScale="130" zoomScaleNormal="130" workbookViewId="0">
      <selection activeCell="F17" sqref="F17"/>
    </sheetView>
  </sheetViews>
  <sheetFormatPr defaultRowHeight="15" x14ac:dyDescent="0.25"/>
  <cols>
    <col min="1" max="1" width="46.71093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.75" x14ac:dyDescent="0.25">
      <c r="A6" s="82" t="s">
        <v>87</v>
      </c>
      <c r="C6" s="50" t="s">
        <v>95</v>
      </c>
      <c r="D6" s="45"/>
    </row>
    <row r="7" spans="1:5" ht="15" customHeight="1" x14ac:dyDescent="0.25">
      <c r="A7" s="88" t="s">
        <v>30</v>
      </c>
      <c r="B7" s="76">
        <f>'Quartile Summary A'!O43</f>
        <v>0.88516483516483513</v>
      </c>
      <c r="C7" s="78">
        <v>1</v>
      </c>
      <c r="D7" s="46"/>
      <c r="E7" s="304" t="s">
        <v>91</v>
      </c>
    </row>
    <row r="8" spans="1:5" ht="15" customHeight="1" x14ac:dyDescent="0.25">
      <c r="A8" s="88" t="s">
        <v>46</v>
      </c>
      <c r="B8" s="76">
        <f>'Quartile Summary A'!Z43</f>
        <v>0.8623537850364158</v>
      </c>
      <c r="C8" s="78">
        <v>1</v>
      </c>
      <c r="D8" s="47"/>
      <c r="E8" s="304"/>
    </row>
    <row r="9" spans="1:5" ht="15" customHeight="1" x14ac:dyDescent="0.25">
      <c r="A9" s="88" t="s">
        <v>58</v>
      </c>
      <c r="B9" s="76">
        <f>'Quartile Summary A'!AI43</f>
        <v>0.84288461538461534</v>
      </c>
      <c r="C9" s="78">
        <v>1</v>
      </c>
      <c r="D9" s="47"/>
      <c r="E9" s="304"/>
    </row>
    <row r="10" spans="1:5" ht="15" customHeight="1" x14ac:dyDescent="0.25">
      <c r="A10" s="88" t="s">
        <v>47</v>
      </c>
      <c r="B10" s="76">
        <f>'Quartile Summary A'!AA43</f>
        <v>0.79427984222015136</v>
      </c>
      <c r="C10" s="78">
        <v>1</v>
      </c>
      <c r="D10" s="47"/>
      <c r="E10" s="304"/>
    </row>
    <row r="11" spans="1:5" ht="15" customHeight="1" x14ac:dyDescent="0.25">
      <c r="A11" s="88" t="s">
        <v>32</v>
      </c>
      <c r="B11" s="76">
        <f>'Quartile Summary A'!Q43</f>
        <v>0.75603942149753611</v>
      </c>
      <c r="C11" s="78">
        <v>1</v>
      </c>
      <c r="D11" s="47"/>
      <c r="E11" s="304"/>
    </row>
    <row r="12" spans="1:5" ht="15" customHeight="1" x14ac:dyDescent="0.25">
      <c r="A12" s="88" t="s">
        <v>44</v>
      </c>
      <c r="B12" s="76">
        <f>'Quartile Summary A'!Y43</f>
        <v>0.73692810457516345</v>
      </c>
      <c r="C12" s="78">
        <v>1</v>
      </c>
      <c r="D12" s="47"/>
      <c r="E12" s="304"/>
    </row>
    <row r="13" spans="1:5" ht="15" customHeight="1" x14ac:dyDescent="0.25">
      <c r="A13" s="88" t="s">
        <v>59</v>
      </c>
      <c r="B13" s="76">
        <f>'Quartile Summary A'!AJ43</f>
        <v>0.73350793910623668</v>
      </c>
      <c r="C13" s="78">
        <v>1</v>
      </c>
      <c r="D13" s="47"/>
      <c r="E13" s="304"/>
    </row>
    <row r="14" spans="1:5" ht="15" customHeight="1" x14ac:dyDescent="0.25">
      <c r="A14" s="88" t="s">
        <v>31</v>
      </c>
      <c r="B14" s="76">
        <f>'Quartile Summary A'!P43</f>
        <v>0.71631205673758869</v>
      </c>
      <c r="C14" s="78">
        <v>1</v>
      </c>
      <c r="D14" s="47"/>
      <c r="E14" s="304"/>
    </row>
    <row r="15" spans="1:5" ht="15" customHeight="1" x14ac:dyDescent="0.25">
      <c r="A15" s="88" t="s">
        <v>43</v>
      </c>
      <c r="B15" s="76">
        <f>'Quartile Summary A'!X43</f>
        <v>0.7035420513681383</v>
      </c>
      <c r="C15" s="78">
        <v>1</v>
      </c>
      <c r="D15" s="303">
        <f>MEDIAN(B7:B24)</f>
        <v>0.70096839139717881</v>
      </c>
      <c r="E15" s="304"/>
    </row>
    <row r="16" spans="1:5" ht="15" customHeight="1" x14ac:dyDescent="0.25">
      <c r="A16" s="88" t="s">
        <v>14</v>
      </c>
      <c r="B16" s="76">
        <f>'Quartile Summary A'!E43</f>
        <v>0.69839473142621933</v>
      </c>
      <c r="C16" s="78">
        <v>2</v>
      </c>
      <c r="D16" s="303"/>
      <c r="E16" s="299" t="s">
        <v>92</v>
      </c>
    </row>
    <row r="17" spans="1:5" ht="15" customHeight="1" x14ac:dyDescent="0.25">
      <c r="A17" s="88" t="s">
        <v>29</v>
      </c>
      <c r="B17" s="76">
        <f>'Quartile Summary A'!N43</f>
        <v>0.68885869565217384</v>
      </c>
      <c r="C17" s="78">
        <v>2</v>
      </c>
      <c r="D17" s="47"/>
      <c r="E17" s="299"/>
    </row>
    <row r="18" spans="1:5" ht="15" customHeight="1" x14ac:dyDescent="0.25">
      <c r="A18" s="88" t="s">
        <v>12</v>
      </c>
      <c r="B18" s="77">
        <f>'Quartile Summary A'!D43</f>
        <v>0.67327987430705838</v>
      </c>
      <c r="C18" s="79">
        <v>2</v>
      </c>
      <c r="D18" s="47"/>
      <c r="E18" s="299"/>
    </row>
    <row r="19" spans="1:5" ht="15" customHeight="1" x14ac:dyDescent="0.25">
      <c r="A19" s="88" t="s">
        <v>38</v>
      </c>
      <c r="B19" s="76">
        <f>'Quartile Summary A'!T43</f>
        <v>0.67112299465240643</v>
      </c>
      <c r="C19" s="78">
        <v>2</v>
      </c>
      <c r="D19" s="47"/>
      <c r="E19" s="299"/>
    </row>
    <row r="20" spans="1:5" ht="15" customHeight="1" x14ac:dyDescent="0.25">
      <c r="A20" s="88" t="s">
        <v>48</v>
      </c>
      <c r="B20" s="76">
        <f>'Quartile Summary A'!AB43</f>
        <v>0.64134408602150539</v>
      </c>
      <c r="C20" s="78">
        <v>2</v>
      </c>
      <c r="D20" s="47"/>
      <c r="E20" s="299"/>
    </row>
    <row r="21" spans="1:5" ht="15" customHeight="1" x14ac:dyDescent="0.25">
      <c r="A21" s="88" t="s">
        <v>19</v>
      </c>
      <c r="B21" s="76">
        <f>'Quartile Summary A'!H43</f>
        <v>0.62280419016921829</v>
      </c>
      <c r="C21" s="78">
        <v>2</v>
      </c>
      <c r="D21" s="47"/>
      <c r="E21" s="299"/>
    </row>
    <row r="22" spans="1:5" ht="15" customHeight="1" x14ac:dyDescent="0.25">
      <c r="A22" s="88" t="s">
        <v>56</v>
      </c>
      <c r="B22" s="76">
        <f>'Quartile Summary A'!AH43</f>
        <v>0.60416666666666674</v>
      </c>
      <c r="C22" s="78">
        <v>2</v>
      </c>
      <c r="D22" s="47"/>
      <c r="E22" s="299"/>
    </row>
    <row r="23" spans="1:5" ht="15" customHeight="1" x14ac:dyDescent="0.25">
      <c r="A23" s="88" t="s">
        <v>54</v>
      </c>
      <c r="B23" s="76">
        <f>'Quartile Summary A'!AF43</f>
        <v>0.58333333333333337</v>
      </c>
      <c r="C23" s="78">
        <v>2</v>
      </c>
      <c r="D23" s="47"/>
      <c r="E23" s="299"/>
    </row>
    <row r="24" spans="1:5" ht="15" customHeight="1" x14ac:dyDescent="0.25">
      <c r="A24" s="88" t="s">
        <v>39</v>
      </c>
      <c r="B24" s="76">
        <f>'Quartile Summary A'!U43</f>
        <v>0.5714285714285714</v>
      </c>
      <c r="C24" s="78">
        <v>2</v>
      </c>
      <c r="D24" s="303">
        <f>MEDIAN(B7:B41)</f>
        <v>0.5714285714285714</v>
      </c>
      <c r="E24" s="299"/>
    </row>
    <row r="25" spans="1:5" ht="15" customHeight="1" x14ac:dyDescent="0.25">
      <c r="A25" s="88" t="s">
        <v>37</v>
      </c>
      <c r="B25" s="76">
        <f>'Quartile Summary A'!S43</f>
        <v>0.54323308270676696</v>
      </c>
      <c r="C25" s="78">
        <v>3</v>
      </c>
      <c r="D25" s="303"/>
      <c r="E25" s="300" t="s">
        <v>93</v>
      </c>
    </row>
    <row r="26" spans="1:5" ht="15" customHeight="1" x14ac:dyDescent="0.25">
      <c r="A26" s="88" t="s">
        <v>40</v>
      </c>
      <c r="B26" s="76">
        <f>'Quartile Summary A'!V43</f>
        <v>0.5</v>
      </c>
      <c r="C26" s="78">
        <v>3</v>
      </c>
      <c r="D26" s="47"/>
      <c r="E26" s="300"/>
    </row>
    <row r="27" spans="1:5" ht="15" customHeight="1" x14ac:dyDescent="0.25">
      <c r="A27" s="88" t="s">
        <v>61</v>
      </c>
      <c r="B27" s="76">
        <f>'Quartile Summary A'!AK43</f>
        <v>0.46760443307757887</v>
      </c>
      <c r="C27" s="78">
        <v>3</v>
      </c>
      <c r="D27" s="47"/>
      <c r="E27" s="300"/>
    </row>
    <row r="28" spans="1:5" ht="15" customHeight="1" x14ac:dyDescent="0.25">
      <c r="A28" s="88" t="s">
        <v>41</v>
      </c>
      <c r="B28" s="76">
        <f>'Quartile Summary A'!W43</f>
        <v>0.46052631578947367</v>
      </c>
      <c r="C28" s="78">
        <v>3</v>
      </c>
      <c r="D28" s="47"/>
      <c r="E28" s="300"/>
    </row>
    <row r="29" spans="1:5" ht="15" customHeight="1" x14ac:dyDescent="0.25">
      <c r="A29" s="88" t="s">
        <v>55</v>
      </c>
      <c r="B29" s="76">
        <f>'Quartile Summary A'!AG43</f>
        <v>0.43269230769230771</v>
      </c>
      <c r="C29" s="78">
        <v>3</v>
      </c>
      <c r="D29" s="47"/>
      <c r="E29" s="300"/>
    </row>
    <row r="30" spans="1:5" ht="15" customHeight="1" x14ac:dyDescent="0.25">
      <c r="A30" s="88" t="s">
        <v>17</v>
      </c>
      <c r="B30" s="76">
        <f>'Quartile Summary A'!G43</f>
        <v>0.40952380952380951</v>
      </c>
      <c r="C30" s="78">
        <v>3</v>
      </c>
      <c r="D30" s="47"/>
      <c r="E30" s="300"/>
    </row>
    <row r="31" spans="1:5" ht="15" customHeight="1" x14ac:dyDescent="0.25">
      <c r="A31" s="88" t="s">
        <v>15</v>
      </c>
      <c r="B31" s="76">
        <f>'Quartile Summary A'!F43</f>
        <v>0.42</v>
      </c>
      <c r="C31" s="78">
        <v>3</v>
      </c>
      <c r="D31" s="47"/>
      <c r="E31" s="300"/>
    </row>
    <row r="32" spans="1:5" ht="15" customHeight="1" x14ac:dyDescent="0.25">
      <c r="A32" s="88" t="s">
        <v>10</v>
      </c>
      <c r="B32" s="76">
        <f>'Quartile Summary A'!C43</f>
        <v>0.43241781123734635</v>
      </c>
      <c r="C32" s="78">
        <v>3</v>
      </c>
      <c r="D32" s="47"/>
      <c r="E32" s="300"/>
    </row>
    <row r="33" spans="1:5" ht="15" customHeight="1" x14ac:dyDescent="0.25">
      <c r="A33" s="88" t="s">
        <v>53</v>
      </c>
      <c r="B33" s="76">
        <f>'Quartile Summary A'!AE43</f>
        <v>0.39523809523809522</v>
      </c>
      <c r="C33" s="78">
        <v>3</v>
      </c>
      <c r="D33" s="303">
        <f>MEDIAN(B25:B41)</f>
        <v>0.39523809523809522</v>
      </c>
      <c r="E33" s="300"/>
    </row>
    <row r="34" spans="1:5" ht="15" customHeight="1" x14ac:dyDescent="0.25">
      <c r="A34" s="88" t="s">
        <v>50</v>
      </c>
      <c r="B34" s="76">
        <f>'Quartile Summary A'!AC43</f>
        <v>0.37455396966993759</v>
      </c>
      <c r="C34" s="78">
        <v>4</v>
      </c>
      <c r="D34" s="303"/>
      <c r="E34" s="305" t="s">
        <v>94</v>
      </c>
    </row>
    <row r="35" spans="1:5" ht="15" customHeight="1" x14ac:dyDescent="0.25">
      <c r="A35" s="88" t="s">
        <v>51</v>
      </c>
      <c r="B35" s="76">
        <f>'Quartile Summary A'!AD43</f>
        <v>0.37455396966993759</v>
      </c>
      <c r="C35" s="78">
        <v>4</v>
      </c>
      <c r="D35" s="47"/>
      <c r="E35" s="305"/>
    </row>
    <row r="36" spans="1:5" ht="15" customHeight="1" x14ac:dyDescent="0.25">
      <c r="A36" s="88" t="s">
        <v>20</v>
      </c>
      <c r="B36" s="76">
        <f>'Quartile Summary A'!I43</f>
        <v>0.34820512820512817</v>
      </c>
      <c r="C36" s="78">
        <v>4</v>
      </c>
      <c r="D36" s="47"/>
      <c r="E36" s="305"/>
    </row>
    <row r="37" spans="1:5" ht="15" customHeight="1" x14ac:dyDescent="0.25">
      <c r="A37" s="88" t="s">
        <v>33</v>
      </c>
      <c r="B37" s="76">
        <f>'Quartile Summary A'!R43</f>
        <v>0.34166666666666667</v>
      </c>
      <c r="C37" s="78">
        <v>4</v>
      </c>
      <c r="D37" s="47"/>
      <c r="E37" s="305"/>
    </row>
    <row r="38" spans="1:5" ht="15" customHeight="1" x14ac:dyDescent="0.25">
      <c r="A38" s="88" t="s">
        <v>26</v>
      </c>
      <c r="B38" s="76">
        <f>'Quartile Summary A'!L43</f>
        <v>0.33333333333333331</v>
      </c>
      <c r="C38" s="78">
        <v>4</v>
      </c>
      <c r="D38" s="47"/>
      <c r="E38" s="305"/>
    </row>
    <row r="39" spans="1:5" ht="15" customHeight="1" x14ac:dyDescent="0.25">
      <c r="A39" s="88" t="s">
        <v>27</v>
      </c>
      <c r="B39" s="76">
        <f>'Quartile Summary A'!M43</f>
        <v>0.2119309971098266</v>
      </c>
      <c r="C39" s="78">
        <v>4</v>
      </c>
      <c r="D39" s="47"/>
      <c r="E39" s="305"/>
    </row>
    <row r="40" spans="1:5" ht="15" customHeight="1" x14ac:dyDescent="0.25">
      <c r="A40" s="88" t="s">
        <v>25</v>
      </c>
      <c r="B40" s="76">
        <f>'Quartile Summary A'!K43</f>
        <v>0.20098039215686275</v>
      </c>
      <c r="C40" s="78">
        <v>4</v>
      </c>
      <c r="D40" s="47"/>
      <c r="E40" s="305"/>
    </row>
    <row r="41" spans="1:5" ht="15" customHeight="1" x14ac:dyDescent="0.25">
      <c r="A41" s="88" t="s">
        <v>23</v>
      </c>
      <c r="B41" s="76">
        <f>'Quartile Summary A'!J43</f>
        <v>0.12263505103310929</v>
      </c>
      <c r="C41" s="78">
        <v>4</v>
      </c>
      <c r="D41" s="47"/>
      <c r="E41" s="305"/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40"/>
  <sheetViews>
    <sheetView showGridLines="0" tabSelected="1" zoomScale="73" zoomScaleNormal="73" workbookViewId="0">
      <pane xSplit="2" topLeftCell="C1" activePane="topRight" state="frozen"/>
      <selection pane="topRight" activeCell="G6" sqref="G6"/>
    </sheetView>
  </sheetViews>
  <sheetFormatPr defaultRowHeight="15" x14ac:dyDescent="0.25"/>
  <cols>
    <col min="1" max="1" width="3.7109375" customWidth="1"/>
    <col min="2" max="2" width="71.5703125" customWidth="1"/>
    <col min="3" max="3" width="14.5703125" style="109" customWidth="1"/>
    <col min="4" max="4" width="10" style="167" customWidth="1"/>
    <col min="5" max="5" width="14.5703125" customWidth="1"/>
    <col min="6" max="6" width="10" style="167" customWidth="1"/>
    <col min="7" max="7" width="14.5703125" customWidth="1"/>
    <col min="8" max="8" width="10" style="167" customWidth="1"/>
    <col min="9" max="9" width="14.5703125" customWidth="1"/>
    <col min="10" max="10" width="10" style="167" customWidth="1"/>
    <col min="11" max="11" width="14.5703125" style="122" customWidth="1"/>
    <col min="12" max="12" width="10" style="122" customWidth="1"/>
    <col min="13" max="13" width="14.5703125" customWidth="1"/>
    <col min="14" max="14" width="10" customWidth="1"/>
    <col min="15" max="15" width="14.5703125" customWidth="1"/>
    <col min="16" max="16" width="10" customWidth="1"/>
    <col min="17" max="17" width="14.5703125" customWidth="1"/>
    <col min="18" max="18" width="10" customWidth="1"/>
    <col min="19" max="19" width="14.5703125" customWidth="1"/>
    <col min="20" max="20" width="10" customWidth="1"/>
    <col min="21" max="21" width="14.5703125" customWidth="1"/>
    <col min="22" max="22" width="10" customWidth="1"/>
    <col min="23" max="23" width="14.5703125" customWidth="1"/>
    <col min="24" max="24" width="10" customWidth="1"/>
    <col min="25" max="25" width="14.5703125" customWidth="1"/>
    <col min="26" max="26" width="10" customWidth="1"/>
    <col min="27" max="27" width="14.5703125" customWidth="1"/>
    <col min="28" max="28" width="10" customWidth="1"/>
    <col min="29" max="29" width="14.5703125" customWidth="1"/>
    <col min="30" max="30" width="10" customWidth="1"/>
    <col min="31" max="31" width="14.5703125" customWidth="1"/>
    <col min="32" max="32" width="10" customWidth="1"/>
    <col min="33" max="33" width="14.5703125" customWidth="1"/>
    <col min="34" max="34" width="10" customWidth="1"/>
    <col min="35" max="35" width="14.5703125" customWidth="1"/>
    <col min="36" max="36" width="10" style="167" customWidth="1"/>
    <col min="37" max="37" width="14.5703125" customWidth="1"/>
    <col min="38" max="38" width="10" style="167" customWidth="1"/>
    <col min="39" max="39" width="14.5703125" customWidth="1"/>
    <col min="40" max="40" width="10" style="167" customWidth="1"/>
    <col min="41" max="41" width="14.5703125" customWidth="1"/>
    <col min="42" max="42" width="10" style="167" customWidth="1"/>
    <col min="43" max="43" width="14.5703125" customWidth="1"/>
    <col min="44" max="44" width="10" style="167" customWidth="1"/>
    <col min="45" max="45" width="14.5703125" customWidth="1"/>
    <col min="46" max="46" width="10" style="167" customWidth="1"/>
    <col min="47" max="47" width="14.5703125" customWidth="1"/>
    <col min="48" max="48" width="10" style="167" customWidth="1"/>
    <col min="49" max="49" width="14.5703125" customWidth="1"/>
    <col min="50" max="50" width="10" style="167" customWidth="1"/>
    <col min="51" max="51" width="14.5703125" customWidth="1"/>
    <col min="52" max="52" width="10" style="167" customWidth="1"/>
    <col min="53" max="53" width="14.5703125" customWidth="1"/>
    <col min="54" max="54" width="10" style="167" customWidth="1"/>
    <col min="55" max="55" width="14.5703125" customWidth="1"/>
    <col min="56" max="56" width="10" style="167" customWidth="1"/>
    <col min="57" max="57" width="14.5703125" customWidth="1"/>
    <col min="58" max="58" width="10" style="167" customWidth="1"/>
    <col min="59" max="59" width="14.5703125" customWidth="1"/>
    <col min="60" max="60" width="10" style="167" customWidth="1"/>
    <col min="61" max="61" width="14.5703125" customWidth="1"/>
    <col min="62" max="62" width="10" style="167" customWidth="1"/>
    <col min="63" max="63" width="14.5703125" customWidth="1"/>
    <col min="64" max="64" width="10" style="167" customWidth="1"/>
    <col min="65" max="65" width="14.5703125" customWidth="1"/>
    <col min="66" max="66" width="10" style="167" customWidth="1"/>
    <col min="67" max="67" width="14.5703125" customWidth="1"/>
    <col min="68" max="68" width="10" style="167" customWidth="1"/>
    <col min="69" max="69" width="14.5703125" customWidth="1"/>
    <col min="70" max="70" width="10" style="167" customWidth="1"/>
    <col min="71" max="71" width="14.5703125" customWidth="1"/>
    <col min="72" max="72" width="11.28515625" style="167" customWidth="1"/>
  </cols>
  <sheetData>
    <row r="1" spans="1:126" s="148" customFormat="1" ht="60.75" customHeight="1" thickBot="1" x14ac:dyDescent="0.3">
      <c r="A1" s="147"/>
      <c r="B1" s="147" t="s">
        <v>198</v>
      </c>
      <c r="C1" s="218" t="s">
        <v>98</v>
      </c>
      <c r="D1" s="248"/>
      <c r="E1" s="248"/>
      <c r="F1" s="248"/>
      <c r="G1" s="248"/>
      <c r="H1" s="248"/>
      <c r="I1" s="248"/>
      <c r="J1" s="248"/>
      <c r="K1" s="248"/>
      <c r="L1" s="219"/>
      <c r="M1" s="218" t="s">
        <v>108</v>
      </c>
      <c r="N1" s="219"/>
      <c r="O1" s="218" t="s">
        <v>21</v>
      </c>
      <c r="P1" s="219"/>
      <c r="Q1" s="218" t="s">
        <v>113</v>
      </c>
      <c r="R1" s="219"/>
      <c r="S1" s="218" t="s">
        <v>115</v>
      </c>
      <c r="T1" s="248"/>
      <c r="U1" s="248"/>
      <c r="V1" s="248"/>
      <c r="W1" s="248"/>
      <c r="X1" s="219"/>
      <c r="Y1" s="218" t="s">
        <v>120</v>
      </c>
      <c r="Z1" s="248"/>
      <c r="AA1" s="248"/>
      <c r="AB1" s="248"/>
      <c r="AC1" s="248"/>
      <c r="AD1" s="248"/>
      <c r="AE1" s="248"/>
      <c r="AF1" s="219"/>
      <c r="AG1" s="218" t="s">
        <v>127</v>
      </c>
      <c r="AH1" s="219"/>
      <c r="AI1" s="218" t="s">
        <v>129</v>
      </c>
      <c r="AJ1" s="248"/>
      <c r="AK1" s="248"/>
      <c r="AL1" s="248"/>
      <c r="AM1" s="248"/>
      <c r="AN1" s="248"/>
      <c r="AO1" s="248"/>
      <c r="AP1" s="248"/>
      <c r="AQ1" s="248"/>
      <c r="AR1" s="219"/>
      <c r="AS1" s="218" t="s">
        <v>139</v>
      </c>
      <c r="AT1" s="248"/>
      <c r="AU1" s="248"/>
      <c r="AV1" s="219"/>
      <c r="AW1" s="218" t="s">
        <v>145</v>
      </c>
      <c r="AX1" s="248"/>
      <c r="AY1" s="248"/>
      <c r="AZ1" s="219"/>
      <c r="BA1" s="218" t="s">
        <v>147</v>
      </c>
      <c r="BB1" s="248"/>
      <c r="BC1" s="248"/>
      <c r="BD1" s="248"/>
      <c r="BE1" s="248"/>
      <c r="BF1" s="219"/>
      <c r="BG1" s="218" t="s">
        <v>49</v>
      </c>
      <c r="BH1" s="248"/>
      <c r="BI1" s="248"/>
      <c r="BJ1" s="219"/>
      <c r="BK1" s="218" t="s">
        <v>52</v>
      </c>
      <c r="BL1" s="248"/>
      <c r="BM1" s="248"/>
      <c r="BN1" s="248"/>
      <c r="BO1" s="248"/>
      <c r="BP1" s="248"/>
      <c r="BQ1" s="248"/>
      <c r="BR1" s="219"/>
      <c r="BS1" s="294" t="s">
        <v>60</v>
      </c>
      <c r="BT1" s="295"/>
      <c r="BU1" s="154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55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</row>
    <row r="2" spans="1:126" s="151" customFormat="1" ht="15.75" x14ac:dyDescent="0.25">
      <c r="A2" s="149"/>
      <c r="B2" s="150"/>
      <c r="C2" s="257" t="s">
        <v>99</v>
      </c>
      <c r="D2" s="258"/>
      <c r="E2" s="257" t="s">
        <v>105</v>
      </c>
      <c r="F2" s="258"/>
      <c r="G2" s="257" t="s">
        <v>105</v>
      </c>
      <c r="H2" s="258"/>
      <c r="I2" s="257" t="s">
        <v>105</v>
      </c>
      <c r="J2" s="258"/>
      <c r="K2" s="255" t="s">
        <v>102</v>
      </c>
      <c r="L2" s="256"/>
      <c r="M2" s="209" t="s">
        <v>102</v>
      </c>
      <c r="N2" s="210"/>
      <c r="O2" s="209" t="s">
        <v>102</v>
      </c>
      <c r="P2" s="210"/>
      <c r="Q2" s="252" t="s">
        <v>102</v>
      </c>
      <c r="R2" s="223"/>
      <c r="S2" s="222" t="s">
        <v>102</v>
      </c>
      <c r="T2" s="223"/>
      <c r="U2" s="209" t="s">
        <v>102</v>
      </c>
      <c r="V2" s="210"/>
      <c r="W2" s="222" t="s">
        <v>105</v>
      </c>
      <c r="X2" s="223"/>
      <c r="Y2" s="222" t="s">
        <v>102</v>
      </c>
      <c r="Z2" s="223"/>
      <c r="AA2" s="222" t="s">
        <v>105</v>
      </c>
      <c r="AB2" s="223"/>
      <c r="AC2" s="222" t="s">
        <v>105</v>
      </c>
      <c r="AD2" s="223"/>
      <c r="AE2" s="222" t="s">
        <v>126</v>
      </c>
      <c r="AF2" s="223"/>
      <c r="AG2" s="222" t="s">
        <v>102</v>
      </c>
      <c r="AH2" s="223"/>
      <c r="AI2" s="222" t="s">
        <v>102</v>
      </c>
      <c r="AJ2" s="223"/>
      <c r="AK2" s="222" t="s">
        <v>102</v>
      </c>
      <c r="AL2" s="223"/>
      <c r="AM2" s="222" t="s">
        <v>102</v>
      </c>
      <c r="AN2" s="223"/>
      <c r="AO2" s="222" t="s">
        <v>102</v>
      </c>
      <c r="AP2" s="223"/>
      <c r="AQ2" s="222" t="s">
        <v>102</v>
      </c>
      <c r="AR2" s="223"/>
      <c r="AS2" s="222" t="s">
        <v>105</v>
      </c>
      <c r="AT2" s="223"/>
      <c r="AU2" s="222" t="s">
        <v>102</v>
      </c>
      <c r="AV2" s="223"/>
      <c r="AW2" s="222" t="s">
        <v>105</v>
      </c>
      <c r="AX2" s="223"/>
      <c r="AY2" s="222" t="s">
        <v>105</v>
      </c>
      <c r="AZ2" s="223"/>
      <c r="BA2" s="222" t="s">
        <v>99</v>
      </c>
      <c r="BB2" s="223"/>
      <c r="BC2" s="222" t="s">
        <v>99</v>
      </c>
      <c r="BD2" s="223"/>
      <c r="BE2" s="222" t="s">
        <v>105</v>
      </c>
      <c r="BF2" s="223"/>
      <c r="BG2" s="222" t="s">
        <v>152</v>
      </c>
      <c r="BH2" s="252"/>
      <c r="BI2" s="222" t="s">
        <v>153</v>
      </c>
      <c r="BJ2" s="252"/>
      <c r="BK2" s="222" t="s">
        <v>102</v>
      </c>
      <c r="BL2" s="252"/>
      <c r="BM2" s="222" t="s">
        <v>102</v>
      </c>
      <c r="BN2" s="252"/>
      <c r="BO2" s="222" t="s">
        <v>102</v>
      </c>
      <c r="BP2" s="252"/>
      <c r="BQ2" s="222" t="s">
        <v>153</v>
      </c>
      <c r="BR2" s="252"/>
      <c r="BS2" s="222" t="s">
        <v>188</v>
      </c>
      <c r="BT2" s="223"/>
      <c r="BU2" s="153"/>
    </row>
    <row r="3" spans="1:126" ht="16.5" customHeight="1" thickBot="1" x14ac:dyDescent="0.3">
      <c r="A3" s="3"/>
      <c r="B3" s="13"/>
      <c r="C3" s="220" t="s">
        <v>100</v>
      </c>
      <c r="D3" s="221"/>
      <c r="E3" s="220" t="s">
        <v>100</v>
      </c>
      <c r="F3" s="221"/>
      <c r="G3" s="220" t="s">
        <v>100</v>
      </c>
      <c r="H3" s="221"/>
      <c r="I3" s="220" t="s">
        <v>100</v>
      </c>
      <c r="J3" s="221"/>
      <c r="K3" s="220" t="s">
        <v>100</v>
      </c>
      <c r="L3" s="221"/>
      <c r="M3" s="220" t="s">
        <v>110</v>
      </c>
      <c r="N3" s="221"/>
      <c r="O3" s="220" t="s">
        <v>112</v>
      </c>
      <c r="P3" s="221"/>
      <c r="Q3" s="251" t="str">
        <f>O3</f>
        <v>7/1/2017 - 6/30/2018 (FY16)</v>
      </c>
      <c r="R3" s="221"/>
      <c r="S3" s="220" t="s">
        <v>100</v>
      </c>
      <c r="T3" s="221"/>
      <c r="U3" s="220" t="s">
        <v>100</v>
      </c>
      <c r="V3" s="221"/>
      <c r="W3" s="220" t="s">
        <v>100</v>
      </c>
      <c r="X3" s="221"/>
      <c r="Y3" s="220" t="s">
        <v>100</v>
      </c>
      <c r="Z3" s="221"/>
      <c r="AA3" s="220" t="s">
        <v>100</v>
      </c>
      <c r="AB3" s="221"/>
      <c r="AC3" s="220" t="s">
        <v>100</v>
      </c>
      <c r="AD3" s="221"/>
      <c r="AE3" s="220" t="s">
        <v>100</v>
      </c>
      <c r="AF3" s="221"/>
      <c r="AG3" s="220" t="s">
        <v>100</v>
      </c>
      <c r="AH3" s="221"/>
      <c r="AI3" s="220" t="s">
        <v>100</v>
      </c>
      <c r="AJ3" s="221"/>
      <c r="AK3" s="220" t="s">
        <v>100</v>
      </c>
      <c r="AL3" s="221"/>
      <c r="AM3" s="220" t="s">
        <v>100</v>
      </c>
      <c r="AN3" s="221"/>
      <c r="AO3" s="220" t="s">
        <v>100</v>
      </c>
      <c r="AP3" s="221"/>
      <c r="AQ3" s="220" t="s">
        <v>100</v>
      </c>
      <c r="AR3" s="221"/>
      <c r="AS3" s="220" t="s">
        <v>100</v>
      </c>
      <c r="AT3" s="221"/>
      <c r="AU3" s="277" t="s">
        <v>189</v>
      </c>
      <c r="AV3" s="278"/>
      <c r="AW3" s="220" t="s">
        <v>100</v>
      </c>
      <c r="AX3" s="221"/>
      <c r="AY3" s="220" t="s">
        <v>100</v>
      </c>
      <c r="AZ3" s="221"/>
      <c r="BA3" s="220" t="s">
        <v>100</v>
      </c>
      <c r="BB3" s="221"/>
      <c r="BC3" s="220" t="s">
        <v>100</v>
      </c>
      <c r="BD3" s="221"/>
      <c r="BE3" s="220" t="s">
        <v>100</v>
      </c>
      <c r="BF3" s="221"/>
      <c r="BG3" s="220" t="s">
        <v>100</v>
      </c>
      <c r="BH3" s="221"/>
      <c r="BI3" s="220" t="s">
        <v>100</v>
      </c>
      <c r="BJ3" s="221"/>
      <c r="BK3" s="220" t="s">
        <v>100</v>
      </c>
      <c r="BL3" s="221"/>
      <c r="BM3" s="220" t="s">
        <v>100</v>
      </c>
      <c r="BN3" s="221"/>
      <c r="BO3" s="220" t="s">
        <v>100</v>
      </c>
      <c r="BP3" s="221"/>
      <c r="BQ3" s="292" t="s">
        <v>189</v>
      </c>
      <c r="BR3" s="293"/>
      <c r="BS3" s="220" t="s">
        <v>100</v>
      </c>
      <c r="BT3" s="221"/>
    </row>
    <row r="4" spans="1:126" ht="48" customHeight="1" thickBot="1" x14ac:dyDescent="0.3">
      <c r="A4" s="1"/>
      <c r="B4" s="143" t="s">
        <v>0</v>
      </c>
      <c r="C4" s="234" t="s">
        <v>17</v>
      </c>
      <c r="D4" s="235"/>
      <c r="E4" s="259" t="s">
        <v>104</v>
      </c>
      <c r="F4" s="260"/>
      <c r="G4" s="265" t="s">
        <v>106</v>
      </c>
      <c r="H4" s="266"/>
      <c r="I4" s="259" t="s">
        <v>107</v>
      </c>
      <c r="J4" s="260"/>
      <c r="K4" s="234" t="s">
        <v>101</v>
      </c>
      <c r="L4" s="235"/>
      <c r="M4" s="246" t="s">
        <v>102</v>
      </c>
      <c r="N4" s="247"/>
      <c r="O4" s="234" t="s">
        <v>111</v>
      </c>
      <c r="P4" s="235"/>
      <c r="Q4" s="246" t="s">
        <v>114</v>
      </c>
      <c r="R4" s="247"/>
      <c r="S4" s="234" t="s">
        <v>101</v>
      </c>
      <c r="T4" s="235"/>
      <c r="U4" s="246" t="s">
        <v>191</v>
      </c>
      <c r="V4" s="247"/>
      <c r="W4" s="234" t="s">
        <v>119</v>
      </c>
      <c r="X4" s="235"/>
      <c r="Y4" s="246" t="s">
        <v>101</v>
      </c>
      <c r="Z4" s="247"/>
      <c r="AA4" s="234" t="s">
        <v>192</v>
      </c>
      <c r="AB4" s="235"/>
      <c r="AC4" s="246" t="s">
        <v>193</v>
      </c>
      <c r="AD4" s="247"/>
      <c r="AE4" s="234" t="s">
        <v>125</v>
      </c>
      <c r="AF4" s="235"/>
      <c r="AG4" s="246" t="s">
        <v>128</v>
      </c>
      <c r="AH4" s="247"/>
      <c r="AI4" s="234" t="s">
        <v>194</v>
      </c>
      <c r="AJ4" s="235"/>
      <c r="AK4" s="246" t="s">
        <v>132</v>
      </c>
      <c r="AL4" s="247"/>
      <c r="AM4" s="234" t="s">
        <v>133</v>
      </c>
      <c r="AN4" s="235"/>
      <c r="AO4" s="246" t="s">
        <v>134</v>
      </c>
      <c r="AP4" s="247"/>
      <c r="AQ4" s="234" t="s">
        <v>195</v>
      </c>
      <c r="AR4" s="235"/>
      <c r="AS4" s="246" t="s">
        <v>183</v>
      </c>
      <c r="AT4" s="247"/>
      <c r="AU4" s="234" t="s">
        <v>101</v>
      </c>
      <c r="AV4" s="235"/>
      <c r="AW4" s="246" t="s">
        <v>184</v>
      </c>
      <c r="AX4" s="247"/>
      <c r="AY4" s="234" t="s">
        <v>185</v>
      </c>
      <c r="AZ4" s="235"/>
      <c r="BA4" s="246" t="s">
        <v>186</v>
      </c>
      <c r="BB4" s="247"/>
      <c r="BC4" s="281" t="s">
        <v>196</v>
      </c>
      <c r="BD4" s="282"/>
      <c r="BE4" s="246" t="s">
        <v>187</v>
      </c>
      <c r="BF4" s="247"/>
      <c r="BG4" s="234" t="s">
        <v>152</v>
      </c>
      <c r="BH4" s="235"/>
      <c r="BI4" s="246" t="s">
        <v>153</v>
      </c>
      <c r="BJ4" s="247"/>
      <c r="BK4" s="234" t="s">
        <v>155</v>
      </c>
      <c r="BL4" s="235"/>
      <c r="BM4" s="246" t="s">
        <v>156</v>
      </c>
      <c r="BN4" s="247"/>
      <c r="BO4" s="234" t="s">
        <v>197</v>
      </c>
      <c r="BP4" s="235"/>
      <c r="BQ4" s="246" t="s">
        <v>153</v>
      </c>
      <c r="BR4" s="247"/>
      <c r="BS4" s="234" t="s">
        <v>105</v>
      </c>
      <c r="BT4" s="235"/>
    </row>
    <row r="5" spans="1:126" s="181" customFormat="1" ht="20.25" customHeight="1" x14ac:dyDescent="0.25">
      <c r="A5" s="176"/>
      <c r="B5" s="182" t="s">
        <v>1</v>
      </c>
      <c r="C5" s="199" t="s">
        <v>199</v>
      </c>
      <c r="D5" s="200" t="s">
        <v>200</v>
      </c>
      <c r="E5" s="177" t="s">
        <v>199</v>
      </c>
      <c r="F5" s="178" t="s">
        <v>200</v>
      </c>
      <c r="G5" s="188" t="s">
        <v>199</v>
      </c>
      <c r="H5" s="189" t="s">
        <v>200</v>
      </c>
      <c r="I5" s="179" t="s">
        <v>199</v>
      </c>
      <c r="J5" s="180" t="s">
        <v>200</v>
      </c>
      <c r="K5" s="188" t="s">
        <v>199</v>
      </c>
      <c r="L5" s="189" t="s">
        <v>200</v>
      </c>
      <c r="M5" s="179" t="s">
        <v>199</v>
      </c>
      <c r="N5" s="180" t="s">
        <v>200</v>
      </c>
      <c r="O5" s="188" t="s">
        <v>199</v>
      </c>
      <c r="P5" s="189" t="s">
        <v>200</v>
      </c>
      <c r="Q5" s="179" t="s">
        <v>199</v>
      </c>
      <c r="R5" s="180" t="s">
        <v>200</v>
      </c>
      <c r="S5" s="188" t="s">
        <v>199</v>
      </c>
      <c r="T5" s="189" t="s">
        <v>200</v>
      </c>
      <c r="U5" s="179" t="s">
        <v>199</v>
      </c>
      <c r="V5" s="180" t="s">
        <v>200</v>
      </c>
      <c r="W5" s="188" t="s">
        <v>199</v>
      </c>
      <c r="X5" s="189" t="s">
        <v>200</v>
      </c>
      <c r="Y5" s="179" t="s">
        <v>199</v>
      </c>
      <c r="Z5" s="180" t="s">
        <v>200</v>
      </c>
      <c r="AA5" s="188" t="s">
        <v>199</v>
      </c>
      <c r="AB5" s="189" t="s">
        <v>200</v>
      </c>
      <c r="AC5" s="179" t="s">
        <v>199</v>
      </c>
      <c r="AD5" s="180" t="s">
        <v>200</v>
      </c>
      <c r="AE5" s="188" t="s">
        <v>199</v>
      </c>
      <c r="AF5" s="189" t="s">
        <v>200</v>
      </c>
      <c r="AG5" s="179" t="s">
        <v>199</v>
      </c>
      <c r="AH5" s="180" t="s">
        <v>200</v>
      </c>
      <c r="AI5" s="188" t="s">
        <v>199</v>
      </c>
      <c r="AJ5" s="189" t="s">
        <v>200</v>
      </c>
      <c r="AK5" s="179" t="s">
        <v>199</v>
      </c>
      <c r="AL5" s="180" t="s">
        <v>200</v>
      </c>
      <c r="AM5" s="188" t="s">
        <v>199</v>
      </c>
      <c r="AN5" s="189" t="s">
        <v>200</v>
      </c>
      <c r="AO5" s="179" t="s">
        <v>199</v>
      </c>
      <c r="AP5" s="180" t="s">
        <v>200</v>
      </c>
      <c r="AQ5" s="188" t="s">
        <v>199</v>
      </c>
      <c r="AR5" s="189" t="s">
        <v>200</v>
      </c>
      <c r="AS5" s="179" t="s">
        <v>199</v>
      </c>
      <c r="AT5" s="180" t="s">
        <v>200</v>
      </c>
      <c r="AU5" s="188" t="s">
        <v>199</v>
      </c>
      <c r="AV5" s="189" t="s">
        <v>200</v>
      </c>
      <c r="AW5" s="179" t="s">
        <v>199</v>
      </c>
      <c r="AX5" s="180" t="s">
        <v>200</v>
      </c>
      <c r="AY5" s="188" t="s">
        <v>199</v>
      </c>
      <c r="AZ5" s="189" t="s">
        <v>200</v>
      </c>
      <c r="BA5" s="179" t="s">
        <v>199</v>
      </c>
      <c r="BB5" s="180" t="s">
        <v>200</v>
      </c>
      <c r="BC5" s="188" t="s">
        <v>199</v>
      </c>
      <c r="BD5" s="189" t="s">
        <v>200</v>
      </c>
      <c r="BE5" s="179" t="s">
        <v>199</v>
      </c>
      <c r="BF5" s="180" t="s">
        <v>200</v>
      </c>
      <c r="BG5" s="188" t="s">
        <v>199</v>
      </c>
      <c r="BH5" s="189" t="s">
        <v>200</v>
      </c>
      <c r="BI5" s="179" t="s">
        <v>199</v>
      </c>
      <c r="BJ5" s="180" t="s">
        <v>200</v>
      </c>
      <c r="BK5" s="188" t="s">
        <v>199</v>
      </c>
      <c r="BL5" s="189" t="s">
        <v>200</v>
      </c>
      <c r="BM5" s="179" t="s">
        <v>199</v>
      </c>
      <c r="BN5" s="180" t="s">
        <v>200</v>
      </c>
      <c r="BO5" s="188" t="s">
        <v>199</v>
      </c>
      <c r="BP5" s="189" t="s">
        <v>200</v>
      </c>
      <c r="BQ5" s="179" t="s">
        <v>199</v>
      </c>
      <c r="BR5" s="180" t="s">
        <v>200</v>
      </c>
      <c r="BS5" s="188" t="s">
        <v>199</v>
      </c>
      <c r="BT5" s="189" t="s">
        <v>200</v>
      </c>
    </row>
    <row r="6" spans="1:126" ht="15.75" x14ac:dyDescent="0.25">
      <c r="A6" s="5">
        <v>1</v>
      </c>
      <c r="B6" s="144" t="s">
        <v>90</v>
      </c>
      <c r="C6" s="201">
        <v>0.96111111111111114</v>
      </c>
      <c r="D6" s="191">
        <v>5</v>
      </c>
      <c r="E6" s="159">
        <v>0.86600496277915628</v>
      </c>
      <c r="F6" s="168">
        <v>0</v>
      </c>
      <c r="G6" s="190">
        <v>1</v>
      </c>
      <c r="H6" s="191">
        <v>10</v>
      </c>
      <c r="I6" s="159">
        <v>0.99300699300699302</v>
      </c>
      <c r="J6" s="162">
        <v>8</v>
      </c>
      <c r="K6" s="190">
        <v>1</v>
      </c>
      <c r="L6" s="191">
        <v>10</v>
      </c>
      <c r="M6" s="159">
        <v>0.97752808988764039</v>
      </c>
      <c r="N6" s="162">
        <v>5</v>
      </c>
      <c r="O6" s="190">
        <v>1</v>
      </c>
      <c r="P6" s="191">
        <v>10</v>
      </c>
      <c r="Q6" s="159">
        <v>0.97585954645208484</v>
      </c>
      <c r="R6" s="162">
        <v>5</v>
      </c>
      <c r="S6" s="190">
        <v>0.99528301886792447</v>
      </c>
      <c r="T6" s="191">
        <v>8</v>
      </c>
      <c r="U6" s="159">
        <v>1</v>
      </c>
      <c r="V6" s="162">
        <v>10</v>
      </c>
      <c r="W6" s="190">
        <v>0.89380530973451322</v>
      </c>
      <c r="X6" s="191">
        <v>0</v>
      </c>
      <c r="Y6" s="159">
        <v>0.97619047619047616</v>
      </c>
      <c r="Z6" s="162">
        <v>5</v>
      </c>
      <c r="AA6" s="190">
        <v>0.68571428571428572</v>
      </c>
      <c r="AB6" s="191">
        <v>0</v>
      </c>
      <c r="AC6" s="159">
        <v>0.84905660377358494</v>
      </c>
      <c r="AD6" s="162">
        <v>0</v>
      </c>
      <c r="AE6" s="190">
        <v>0.7558139534883721</v>
      </c>
      <c r="AF6" s="191">
        <v>0</v>
      </c>
      <c r="AG6" s="159">
        <v>0.90476190476190477</v>
      </c>
      <c r="AH6" s="162">
        <v>0</v>
      </c>
      <c r="AI6" s="190">
        <v>0.9838709677419355</v>
      </c>
      <c r="AJ6" s="191">
        <v>8</v>
      </c>
      <c r="AK6" s="159">
        <v>1</v>
      </c>
      <c r="AL6" s="162">
        <v>10</v>
      </c>
      <c r="AM6" s="190">
        <v>1</v>
      </c>
      <c r="AN6" s="191">
        <v>10</v>
      </c>
      <c r="AO6" s="159">
        <v>1</v>
      </c>
      <c r="AP6" s="162">
        <v>10</v>
      </c>
      <c r="AQ6" s="190">
        <v>0.9464285714285714</v>
      </c>
      <c r="AR6" s="191">
        <v>5</v>
      </c>
      <c r="AS6" s="159">
        <v>0.9838709677419355</v>
      </c>
      <c r="AT6" s="162">
        <v>8</v>
      </c>
      <c r="AU6" s="190">
        <v>0.97916666666666663</v>
      </c>
      <c r="AV6" s="191">
        <v>5</v>
      </c>
      <c r="AW6" s="159">
        <v>0.96470588235294119</v>
      </c>
      <c r="AX6" s="162">
        <v>5</v>
      </c>
      <c r="AY6" s="190">
        <v>0.93846153846153846</v>
      </c>
      <c r="AZ6" s="191">
        <v>5</v>
      </c>
      <c r="BA6" s="159">
        <v>0.95192307692307687</v>
      </c>
      <c r="BB6" s="162">
        <v>5</v>
      </c>
      <c r="BC6" s="190">
        <v>0.86721991701244816</v>
      </c>
      <c r="BD6" s="191">
        <v>0</v>
      </c>
      <c r="BE6" s="159">
        <v>0.98344370860927155</v>
      </c>
      <c r="BF6" s="162">
        <v>8</v>
      </c>
      <c r="BG6" s="190">
        <v>0.97962648556876064</v>
      </c>
      <c r="BH6" s="191">
        <v>8</v>
      </c>
      <c r="BI6" s="159">
        <v>0.97962648556876064</v>
      </c>
      <c r="BJ6" s="162">
        <v>8</v>
      </c>
      <c r="BK6" s="190">
        <v>1</v>
      </c>
      <c r="BL6" s="191">
        <v>10</v>
      </c>
      <c r="BM6" s="159">
        <v>1</v>
      </c>
      <c r="BN6" s="162">
        <v>10</v>
      </c>
      <c r="BO6" s="190">
        <v>1</v>
      </c>
      <c r="BP6" s="191">
        <v>10</v>
      </c>
      <c r="BQ6" s="159">
        <v>1</v>
      </c>
      <c r="BR6" s="162">
        <v>10</v>
      </c>
      <c r="BS6" s="190">
        <v>0.77027027027027029</v>
      </c>
      <c r="BT6" s="191">
        <v>0</v>
      </c>
    </row>
    <row r="7" spans="1:126" ht="15.75" x14ac:dyDescent="0.25">
      <c r="A7" s="5">
        <v>2</v>
      </c>
      <c r="B7" s="144" t="s">
        <v>89</v>
      </c>
      <c r="C7" s="202" t="s">
        <v>178</v>
      </c>
      <c r="D7" s="191" t="s">
        <v>178</v>
      </c>
      <c r="E7" s="159">
        <v>0.72972972972972971</v>
      </c>
      <c r="F7" s="168">
        <v>3</v>
      </c>
      <c r="G7" s="190">
        <v>1</v>
      </c>
      <c r="H7" s="191">
        <v>5</v>
      </c>
      <c r="I7" s="159">
        <v>0.41666666666666669</v>
      </c>
      <c r="J7" s="162">
        <v>1.5</v>
      </c>
      <c r="K7" s="190" t="s">
        <v>178</v>
      </c>
      <c r="L7" s="191" t="s">
        <v>178</v>
      </c>
      <c r="M7" s="159" t="s">
        <v>178</v>
      </c>
      <c r="N7" s="162" t="s">
        <v>178</v>
      </c>
      <c r="O7" s="198" t="s">
        <v>178</v>
      </c>
      <c r="P7" s="191" t="s">
        <v>178</v>
      </c>
      <c r="Q7" s="159" t="s">
        <v>178</v>
      </c>
      <c r="R7" s="162" t="s">
        <v>178</v>
      </c>
      <c r="S7" s="190" t="s">
        <v>178</v>
      </c>
      <c r="T7" s="191" t="s">
        <v>178</v>
      </c>
      <c r="U7" s="159" t="s">
        <v>178</v>
      </c>
      <c r="V7" s="162" t="s">
        <v>178</v>
      </c>
      <c r="W7" s="190">
        <v>0.36363636363636365</v>
      </c>
      <c r="X7" s="191">
        <v>1.5</v>
      </c>
      <c r="Y7" s="159" t="s">
        <v>178</v>
      </c>
      <c r="Z7" s="162" t="s">
        <v>178</v>
      </c>
      <c r="AA7" s="190">
        <v>0.5714285714285714</v>
      </c>
      <c r="AB7" s="191">
        <v>3</v>
      </c>
      <c r="AC7" s="159">
        <v>0</v>
      </c>
      <c r="AD7" s="162">
        <v>0</v>
      </c>
      <c r="AE7" s="190" t="s">
        <v>178</v>
      </c>
      <c r="AF7" s="191" t="s">
        <v>178</v>
      </c>
      <c r="AG7" s="159" t="s">
        <v>178</v>
      </c>
      <c r="AH7" s="162" t="s">
        <v>178</v>
      </c>
      <c r="AI7" s="190" t="s">
        <v>178</v>
      </c>
      <c r="AJ7" s="191" t="s">
        <v>178</v>
      </c>
      <c r="AK7" s="159" t="s">
        <v>178</v>
      </c>
      <c r="AL7" s="162" t="s">
        <v>178</v>
      </c>
      <c r="AM7" s="190" t="s">
        <v>178</v>
      </c>
      <c r="AN7" s="191" t="s">
        <v>178</v>
      </c>
      <c r="AO7" s="159" t="s">
        <v>178</v>
      </c>
      <c r="AP7" s="162" t="s">
        <v>178</v>
      </c>
      <c r="AQ7" s="190" t="s">
        <v>178</v>
      </c>
      <c r="AR7" s="191" t="s">
        <v>178</v>
      </c>
      <c r="AS7" s="159">
        <v>0.91304347826086951</v>
      </c>
      <c r="AT7" s="162">
        <v>5</v>
      </c>
      <c r="AU7" s="190" t="s">
        <v>178</v>
      </c>
      <c r="AV7" s="191" t="s">
        <v>178</v>
      </c>
      <c r="AW7" s="159">
        <v>0.33333333333333331</v>
      </c>
      <c r="AX7" s="162">
        <v>0</v>
      </c>
      <c r="AY7" s="190">
        <v>0.75</v>
      </c>
      <c r="AZ7" s="191">
        <v>3</v>
      </c>
      <c r="BA7" s="159" t="s">
        <v>178</v>
      </c>
      <c r="BB7" s="162" t="s">
        <v>178</v>
      </c>
      <c r="BC7" s="190" t="s">
        <v>178</v>
      </c>
      <c r="BD7" s="191" t="s">
        <v>178</v>
      </c>
      <c r="BE7" s="159">
        <v>0.38709677419354838</v>
      </c>
      <c r="BF7" s="162">
        <v>1.5</v>
      </c>
      <c r="BG7" s="190" t="s">
        <v>178</v>
      </c>
      <c r="BH7" s="191" t="s">
        <v>178</v>
      </c>
      <c r="BI7" s="159" t="s">
        <v>178</v>
      </c>
      <c r="BJ7" s="162" t="s">
        <v>178</v>
      </c>
      <c r="BK7" s="190" t="s">
        <v>178</v>
      </c>
      <c r="BL7" s="191" t="s">
        <v>178</v>
      </c>
      <c r="BM7" s="159" t="s">
        <v>178</v>
      </c>
      <c r="BN7" s="162" t="s">
        <v>178</v>
      </c>
      <c r="BO7" s="190" t="s">
        <v>178</v>
      </c>
      <c r="BP7" s="191" t="s">
        <v>178</v>
      </c>
      <c r="BQ7" s="159" t="s">
        <v>178</v>
      </c>
      <c r="BR7" s="162" t="s">
        <v>178</v>
      </c>
      <c r="BS7" s="190">
        <v>1</v>
      </c>
      <c r="BT7" s="191">
        <v>5</v>
      </c>
    </row>
    <row r="8" spans="1:126" ht="15.75" x14ac:dyDescent="0.25">
      <c r="A8" s="5">
        <v>3</v>
      </c>
      <c r="B8" s="144" t="s">
        <v>62</v>
      </c>
      <c r="C8" s="201">
        <v>0.21675531914893617</v>
      </c>
      <c r="D8" s="191">
        <v>0</v>
      </c>
      <c r="E8" s="159">
        <v>0.44680851063829785</v>
      </c>
      <c r="F8" s="168">
        <v>5</v>
      </c>
      <c r="G8" s="190">
        <v>0.58461538461538465</v>
      </c>
      <c r="H8" s="191">
        <v>7</v>
      </c>
      <c r="I8" s="159">
        <v>0.47945205479452052</v>
      </c>
      <c r="J8" s="162">
        <v>5</v>
      </c>
      <c r="K8" s="190" t="s">
        <v>103</v>
      </c>
      <c r="L8" s="191">
        <v>3</v>
      </c>
      <c r="M8" s="159">
        <v>0.60082304526748975</v>
      </c>
      <c r="N8" s="162">
        <v>7</v>
      </c>
      <c r="O8" s="190">
        <v>0.40522875816993464</v>
      </c>
      <c r="P8" s="191">
        <v>3</v>
      </c>
      <c r="Q8" s="159">
        <v>0.64467005076142136</v>
      </c>
      <c r="R8" s="162">
        <v>7</v>
      </c>
      <c r="S8" s="190">
        <v>0.2878787878787879</v>
      </c>
      <c r="T8" s="191">
        <v>3</v>
      </c>
      <c r="U8" s="159">
        <v>0</v>
      </c>
      <c r="V8" s="162">
        <v>0</v>
      </c>
      <c r="W8" s="190">
        <v>0.42857142857142855</v>
      </c>
      <c r="X8" s="191">
        <v>3</v>
      </c>
      <c r="Y8" s="159">
        <v>0.53488372093023251</v>
      </c>
      <c r="Z8" s="162">
        <v>5</v>
      </c>
      <c r="AA8" s="190">
        <v>0.40816326530612246</v>
      </c>
      <c r="AB8" s="191">
        <v>3</v>
      </c>
      <c r="AC8" s="159">
        <v>0.625</v>
      </c>
      <c r="AD8" s="162">
        <v>7</v>
      </c>
      <c r="AE8" s="190">
        <v>0.11971830985915492</v>
      </c>
      <c r="AF8" s="191">
        <v>0</v>
      </c>
      <c r="AG8" s="159">
        <v>0.28205128205128205</v>
      </c>
      <c r="AH8" s="162">
        <v>0</v>
      </c>
      <c r="AI8" s="190">
        <v>0.30952380952380953</v>
      </c>
      <c r="AJ8" s="191">
        <v>3</v>
      </c>
      <c r="AK8" s="159">
        <v>0.66666666666666663</v>
      </c>
      <c r="AL8" s="162">
        <v>7</v>
      </c>
      <c r="AM8" s="190">
        <v>0.46938775510204084</v>
      </c>
      <c r="AN8" s="191">
        <v>5</v>
      </c>
      <c r="AO8" s="159">
        <v>0.34782608695652173</v>
      </c>
      <c r="AP8" s="162">
        <v>3</v>
      </c>
      <c r="AQ8" s="190">
        <v>0.66666666666666663</v>
      </c>
      <c r="AR8" s="191">
        <v>7</v>
      </c>
      <c r="AS8" s="159">
        <v>0.5213675213675214</v>
      </c>
      <c r="AT8" s="162">
        <v>5</v>
      </c>
      <c r="AU8" s="190">
        <v>0.4</v>
      </c>
      <c r="AV8" s="191">
        <v>3</v>
      </c>
      <c r="AW8" s="159">
        <v>0.55555555555555558</v>
      </c>
      <c r="AX8" s="162">
        <v>5</v>
      </c>
      <c r="AY8" s="190">
        <v>0.5636363636363636</v>
      </c>
      <c r="AZ8" s="191">
        <v>5</v>
      </c>
      <c r="BA8" s="159">
        <v>0.19911504424778761</v>
      </c>
      <c r="BB8" s="162">
        <v>0</v>
      </c>
      <c r="BC8" s="190">
        <v>0.25569176882661998</v>
      </c>
      <c r="BD8" s="191">
        <v>0</v>
      </c>
      <c r="BE8" s="159">
        <v>0.42450765864332601</v>
      </c>
      <c r="BF8" s="162">
        <v>3</v>
      </c>
      <c r="BG8" s="190">
        <v>0.44356955380577429</v>
      </c>
      <c r="BH8" s="191">
        <v>5</v>
      </c>
      <c r="BI8" s="159">
        <v>0.44356955380577429</v>
      </c>
      <c r="BJ8" s="162">
        <v>5</v>
      </c>
      <c r="BK8" s="190">
        <v>0.52777777777777779</v>
      </c>
      <c r="BL8" s="191">
        <v>5</v>
      </c>
      <c r="BM8" s="159">
        <v>0.65789473684210531</v>
      </c>
      <c r="BN8" s="162">
        <v>7</v>
      </c>
      <c r="BO8" s="190">
        <v>0.69736842105263153</v>
      </c>
      <c r="BP8" s="191">
        <v>7</v>
      </c>
      <c r="BQ8" s="159">
        <v>0.2857142857142857</v>
      </c>
      <c r="BR8" s="162">
        <v>0</v>
      </c>
      <c r="BS8" s="190">
        <v>0.73333333333333328</v>
      </c>
      <c r="BT8" s="191">
        <v>7</v>
      </c>
    </row>
    <row r="9" spans="1:126" ht="15.75" x14ac:dyDescent="0.25">
      <c r="A9" s="5">
        <v>4</v>
      </c>
      <c r="B9" s="144" t="s">
        <v>63</v>
      </c>
      <c r="C9" s="201">
        <v>0.14494680851063829</v>
      </c>
      <c r="D9" s="191">
        <v>1.5</v>
      </c>
      <c r="E9" s="159">
        <v>0.36702127659574468</v>
      </c>
      <c r="F9" s="168">
        <v>5</v>
      </c>
      <c r="G9" s="190">
        <v>0.43076923076923079</v>
      </c>
      <c r="H9" s="191">
        <v>5</v>
      </c>
      <c r="I9" s="159">
        <v>0.36986301369863012</v>
      </c>
      <c r="J9" s="162">
        <v>5</v>
      </c>
      <c r="K9" s="190" t="s">
        <v>103</v>
      </c>
      <c r="L9" s="191">
        <v>1.5</v>
      </c>
      <c r="M9" s="159">
        <v>0.11934156378600823</v>
      </c>
      <c r="N9" s="162">
        <v>1.5</v>
      </c>
      <c r="O9" s="190">
        <v>0.1111111111111111</v>
      </c>
      <c r="P9" s="191">
        <v>1.5</v>
      </c>
      <c r="Q9" s="159">
        <v>6.3959390862944165E-2</v>
      </c>
      <c r="R9" s="162">
        <v>0</v>
      </c>
      <c r="S9" s="190">
        <v>0.15151515151515152</v>
      </c>
      <c r="T9" s="191">
        <v>1.5</v>
      </c>
      <c r="U9" s="159">
        <v>0</v>
      </c>
      <c r="V9" s="162">
        <v>0</v>
      </c>
      <c r="W9" s="190">
        <v>0.26785714285714285</v>
      </c>
      <c r="X9" s="191">
        <v>3</v>
      </c>
      <c r="Y9" s="159">
        <v>0.30232558139534882</v>
      </c>
      <c r="Z9" s="162">
        <v>3</v>
      </c>
      <c r="AA9" s="190">
        <v>0.34693877551020408</v>
      </c>
      <c r="AB9" s="191">
        <v>3</v>
      </c>
      <c r="AC9" s="159">
        <v>0.52500000000000002</v>
      </c>
      <c r="AD9" s="162">
        <v>5</v>
      </c>
      <c r="AE9" s="190">
        <v>0.10563380281690141</v>
      </c>
      <c r="AF9" s="191">
        <v>1.5</v>
      </c>
      <c r="AG9" s="159">
        <v>0.10256410256410256</v>
      </c>
      <c r="AH9" s="162">
        <v>1.5</v>
      </c>
      <c r="AI9" s="190">
        <v>0.10714285714285714</v>
      </c>
      <c r="AJ9" s="191">
        <v>1.5</v>
      </c>
      <c r="AK9" s="159">
        <v>0.27777777777777779</v>
      </c>
      <c r="AL9" s="162">
        <v>3</v>
      </c>
      <c r="AM9" s="190">
        <v>0.14285714285714285</v>
      </c>
      <c r="AN9" s="191">
        <v>1.5</v>
      </c>
      <c r="AO9" s="159">
        <v>1.4492753623188406E-2</v>
      </c>
      <c r="AP9" s="162">
        <v>0</v>
      </c>
      <c r="AQ9" s="190">
        <v>0.42857142857142855</v>
      </c>
      <c r="AR9" s="191">
        <v>5</v>
      </c>
      <c r="AS9" s="159">
        <v>0.41880341880341881</v>
      </c>
      <c r="AT9" s="162">
        <v>5</v>
      </c>
      <c r="AU9" s="190">
        <v>0.2</v>
      </c>
      <c r="AV9" s="191">
        <v>3</v>
      </c>
      <c r="AW9" s="159">
        <v>0.40740740740740738</v>
      </c>
      <c r="AX9" s="162">
        <v>5</v>
      </c>
      <c r="AY9" s="190">
        <v>0.38181818181818183</v>
      </c>
      <c r="AZ9" s="191">
        <v>5</v>
      </c>
      <c r="BA9" s="159">
        <v>0.15929203539823009</v>
      </c>
      <c r="BB9" s="162">
        <v>3</v>
      </c>
      <c r="BC9" s="190">
        <v>0.20315236427320491</v>
      </c>
      <c r="BD9" s="191">
        <v>3</v>
      </c>
      <c r="BE9" s="159">
        <v>0.28008752735229758</v>
      </c>
      <c r="BF9" s="162">
        <v>3</v>
      </c>
      <c r="BG9" s="190">
        <v>7.874015748031496E-2</v>
      </c>
      <c r="BH9" s="191">
        <v>0</v>
      </c>
      <c r="BI9" s="159">
        <v>7.874015748031496E-2</v>
      </c>
      <c r="BJ9" s="162">
        <v>0</v>
      </c>
      <c r="BK9" s="190">
        <v>0.1388888888888889</v>
      </c>
      <c r="BL9" s="191">
        <v>1.5</v>
      </c>
      <c r="BM9" s="159">
        <v>0.15789473684210525</v>
      </c>
      <c r="BN9" s="162">
        <v>3</v>
      </c>
      <c r="BO9" s="190">
        <v>6.5789473684210523E-2</v>
      </c>
      <c r="BP9" s="191">
        <v>0</v>
      </c>
      <c r="BQ9" s="159">
        <v>0</v>
      </c>
      <c r="BR9" s="162">
        <v>0</v>
      </c>
      <c r="BS9" s="190">
        <v>0.56666666666666665</v>
      </c>
      <c r="BT9" s="191">
        <v>5</v>
      </c>
    </row>
    <row r="10" spans="1:126" ht="15.75" x14ac:dyDescent="0.25">
      <c r="A10" s="5">
        <v>5</v>
      </c>
      <c r="B10" s="144" t="s">
        <v>64</v>
      </c>
      <c r="C10" s="201" t="s">
        <v>178</v>
      </c>
      <c r="D10" s="191" t="s">
        <v>178</v>
      </c>
      <c r="E10" s="159" t="s">
        <v>178</v>
      </c>
      <c r="F10" s="168" t="s">
        <v>178</v>
      </c>
      <c r="G10" s="190" t="s">
        <v>178</v>
      </c>
      <c r="H10" s="191" t="s">
        <v>178</v>
      </c>
      <c r="I10" s="159" t="s">
        <v>178</v>
      </c>
      <c r="J10" s="162" t="s">
        <v>178</v>
      </c>
      <c r="K10" s="190" t="s">
        <v>103</v>
      </c>
      <c r="L10" s="191">
        <v>0.5</v>
      </c>
      <c r="M10" s="159">
        <v>0.69473684210526321</v>
      </c>
      <c r="N10" s="162">
        <v>0.5</v>
      </c>
      <c r="O10" s="190">
        <v>0.91346153846153844</v>
      </c>
      <c r="P10" s="191">
        <v>1.5</v>
      </c>
      <c r="Q10" s="159">
        <v>0.66703786191536751</v>
      </c>
      <c r="R10" s="162">
        <v>0.5</v>
      </c>
      <c r="S10" s="190">
        <v>0.85964912280701755</v>
      </c>
      <c r="T10" s="191">
        <v>1.5</v>
      </c>
      <c r="U10" s="159" t="s">
        <v>103</v>
      </c>
      <c r="V10" s="162">
        <v>0.5</v>
      </c>
      <c r="W10" s="190" t="s">
        <v>178</v>
      </c>
      <c r="X10" s="191" t="s">
        <v>178</v>
      </c>
      <c r="Y10" s="159">
        <v>0.58064516129032262</v>
      </c>
      <c r="Z10" s="162">
        <v>0</v>
      </c>
      <c r="AA10" s="190" t="s">
        <v>178</v>
      </c>
      <c r="AB10" s="191" t="s">
        <v>178</v>
      </c>
      <c r="AC10" s="159" t="s">
        <v>178</v>
      </c>
      <c r="AD10" s="162" t="s">
        <v>178</v>
      </c>
      <c r="AE10" s="190" t="s">
        <v>178</v>
      </c>
      <c r="AF10" s="191" t="s">
        <v>178</v>
      </c>
      <c r="AG10" s="159">
        <v>0.48484848484848486</v>
      </c>
      <c r="AH10" s="162">
        <v>0</v>
      </c>
      <c r="AI10" s="190">
        <v>0.62962962962962965</v>
      </c>
      <c r="AJ10" s="191">
        <v>0.5</v>
      </c>
      <c r="AK10" s="159">
        <v>0.76923076923076927</v>
      </c>
      <c r="AL10" s="162">
        <v>1.5</v>
      </c>
      <c r="AM10" s="190">
        <v>0.97297297297297303</v>
      </c>
      <c r="AN10" s="191">
        <v>2.5</v>
      </c>
      <c r="AO10" s="159">
        <v>0.90410958904109584</v>
      </c>
      <c r="AP10" s="162">
        <v>1.5</v>
      </c>
      <c r="AQ10" s="190">
        <v>0.95454545454545459</v>
      </c>
      <c r="AR10" s="191">
        <v>2.5</v>
      </c>
      <c r="AS10" s="159" t="s">
        <v>178</v>
      </c>
      <c r="AT10" s="162" t="s">
        <v>178</v>
      </c>
      <c r="AU10" s="190">
        <v>0.47058823529411764</v>
      </c>
      <c r="AV10" s="191">
        <v>0</v>
      </c>
      <c r="AW10" s="159" t="s">
        <v>178</v>
      </c>
      <c r="AX10" s="162" t="s">
        <v>178</v>
      </c>
      <c r="AY10" s="190" t="s">
        <v>178</v>
      </c>
      <c r="AZ10" s="191" t="s">
        <v>178</v>
      </c>
      <c r="BA10" s="159" t="s">
        <v>178</v>
      </c>
      <c r="BB10" s="162" t="s">
        <v>178</v>
      </c>
      <c r="BC10" s="190" t="s">
        <v>178</v>
      </c>
      <c r="BD10" s="191" t="s">
        <v>178</v>
      </c>
      <c r="BE10" s="159" t="s">
        <v>178</v>
      </c>
      <c r="BF10" s="162" t="s">
        <v>178</v>
      </c>
      <c r="BG10" s="190">
        <v>0.74639769452449567</v>
      </c>
      <c r="BH10" s="191">
        <v>0.5</v>
      </c>
      <c r="BI10" s="159">
        <v>0.74639769452449567</v>
      </c>
      <c r="BJ10" s="162">
        <v>0.5</v>
      </c>
      <c r="BK10" s="190">
        <v>1</v>
      </c>
      <c r="BL10" s="191">
        <v>2.5</v>
      </c>
      <c r="BM10" s="159">
        <v>0.93103448275862066</v>
      </c>
      <c r="BN10" s="162">
        <v>2.5</v>
      </c>
      <c r="BO10" s="190">
        <v>0.8571428571428571</v>
      </c>
      <c r="BP10" s="191">
        <v>1.5</v>
      </c>
      <c r="BQ10" s="159">
        <v>1</v>
      </c>
      <c r="BR10" s="162">
        <v>2.5</v>
      </c>
      <c r="BS10" s="190" t="s">
        <v>178</v>
      </c>
      <c r="BT10" s="191" t="s">
        <v>178</v>
      </c>
      <c r="BY10" s="10"/>
    </row>
    <row r="11" spans="1:126" ht="15.75" x14ac:dyDescent="0.25">
      <c r="A11" s="5">
        <v>6</v>
      </c>
      <c r="B11" s="183" t="s">
        <v>65</v>
      </c>
      <c r="C11" s="201" t="s">
        <v>178</v>
      </c>
      <c r="D11" s="191" t="s">
        <v>178</v>
      </c>
      <c r="E11" s="159" t="s">
        <v>178</v>
      </c>
      <c r="F11" s="168" t="s">
        <v>178</v>
      </c>
      <c r="G11" s="190" t="s">
        <v>178</v>
      </c>
      <c r="H11" s="191" t="s">
        <v>178</v>
      </c>
      <c r="I11" s="159" t="s">
        <v>178</v>
      </c>
      <c r="J11" s="162" t="s">
        <v>178</v>
      </c>
      <c r="K11" s="190" t="s">
        <v>103</v>
      </c>
      <c r="L11" s="191">
        <v>0.5</v>
      </c>
      <c r="M11" s="159">
        <v>0.58823529411764708</v>
      </c>
      <c r="N11" s="162">
        <v>0.5</v>
      </c>
      <c r="O11" s="190">
        <v>0.88326848249027234</v>
      </c>
      <c r="P11" s="191">
        <v>2.5</v>
      </c>
      <c r="Q11" s="159">
        <v>0.76198486122792264</v>
      </c>
      <c r="R11" s="162">
        <v>1.5</v>
      </c>
      <c r="S11" s="190">
        <v>0.73913043478260865</v>
      </c>
      <c r="T11" s="191">
        <v>1.5</v>
      </c>
      <c r="U11" s="159" t="s">
        <v>103</v>
      </c>
      <c r="V11" s="162">
        <v>0.5</v>
      </c>
      <c r="W11" s="190" t="s">
        <v>178</v>
      </c>
      <c r="X11" s="191" t="s">
        <v>178</v>
      </c>
      <c r="Y11" s="159">
        <v>0.77777777777777779</v>
      </c>
      <c r="Z11" s="162">
        <v>1.5</v>
      </c>
      <c r="AA11" s="190" t="s">
        <v>178</v>
      </c>
      <c r="AB11" s="191" t="s">
        <v>178</v>
      </c>
      <c r="AC11" s="159" t="s">
        <v>178</v>
      </c>
      <c r="AD11" s="162" t="s">
        <v>178</v>
      </c>
      <c r="AE11" s="190" t="s">
        <v>178</v>
      </c>
      <c r="AF11" s="191" t="s">
        <v>178</v>
      </c>
      <c r="AG11" s="159">
        <v>0.52272727272727271</v>
      </c>
      <c r="AH11" s="162">
        <v>0</v>
      </c>
      <c r="AI11" s="190">
        <v>0.55000000000000004</v>
      </c>
      <c r="AJ11" s="191">
        <v>0.5</v>
      </c>
      <c r="AK11" s="159">
        <v>0.63414634146341464</v>
      </c>
      <c r="AL11" s="162">
        <v>0.5</v>
      </c>
      <c r="AM11" s="190">
        <v>0.72</v>
      </c>
      <c r="AN11" s="191">
        <v>1.5</v>
      </c>
      <c r="AO11" s="159">
        <v>0.79518072289156627</v>
      </c>
      <c r="AP11" s="162">
        <v>2.5</v>
      </c>
      <c r="AQ11" s="190">
        <v>0.55000000000000004</v>
      </c>
      <c r="AR11" s="191">
        <v>0.5</v>
      </c>
      <c r="AS11" s="159" t="s">
        <v>178</v>
      </c>
      <c r="AT11" s="162" t="s">
        <v>178</v>
      </c>
      <c r="AU11" s="190">
        <v>0.36170212765957449</v>
      </c>
      <c r="AV11" s="191">
        <v>0</v>
      </c>
      <c r="AW11" s="159" t="s">
        <v>178</v>
      </c>
      <c r="AX11" s="162" t="s">
        <v>178</v>
      </c>
      <c r="AY11" s="190" t="s">
        <v>178</v>
      </c>
      <c r="AZ11" s="191" t="s">
        <v>178</v>
      </c>
      <c r="BA11" s="159" t="s">
        <v>178</v>
      </c>
      <c r="BB11" s="162" t="s">
        <v>178</v>
      </c>
      <c r="BC11" s="190" t="s">
        <v>178</v>
      </c>
      <c r="BD11" s="191" t="s">
        <v>178</v>
      </c>
      <c r="BE11" s="159" t="s">
        <v>178</v>
      </c>
      <c r="BF11" s="162" t="s">
        <v>178</v>
      </c>
      <c r="BG11" s="190">
        <v>0.80350194552529186</v>
      </c>
      <c r="BH11" s="191">
        <v>2.5</v>
      </c>
      <c r="BI11" s="159">
        <v>0.80350194552529186</v>
      </c>
      <c r="BJ11" s="162">
        <v>2.5</v>
      </c>
      <c r="BK11" s="190">
        <v>0.6216216216216216</v>
      </c>
      <c r="BL11" s="191">
        <v>0.5</v>
      </c>
      <c r="BM11" s="159">
        <v>0.80555555555555558</v>
      </c>
      <c r="BN11" s="162">
        <v>2.5</v>
      </c>
      <c r="BO11" s="190">
        <v>0.81578947368421051</v>
      </c>
      <c r="BP11" s="191">
        <v>2.5</v>
      </c>
      <c r="BQ11" s="159">
        <v>0.28000000000000003</v>
      </c>
      <c r="BR11" s="162">
        <v>0</v>
      </c>
      <c r="BS11" s="190" t="s">
        <v>178</v>
      </c>
      <c r="BT11" s="191" t="s">
        <v>178</v>
      </c>
    </row>
    <row r="12" spans="1:126" ht="15.75" x14ac:dyDescent="0.25">
      <c r="A12" s="5">
        <v>7</v>
      </c>
      <c r="B12" s="184" t="s">
        <v>66</v>
      </c>
      <c r="C12" s="201">
        <v>0.14915966386554622</v>
      </c>
      <c r="D12" s="191">
        <v>8</v>
      </c>
      <c r="E12" s="159">
        <v>0.20895522388059701</v>
      </c>
      <c r="F12" s="168">
        <v>5</v>
      </c>
      <c r="G12" s="190">
        <v>0.19672131147540983</v>
      </c>
      <c r="H12" s="191">
        <v>8</v>
      </c>
      <c r="I12" s="159">
        <v>0</v>
      </c>
      <c r="J12" s="162">
        <v>10</v>
      </c>
      <c r="K12" s="190" t="s">
        <v>103</v>
      </c>
      <c r="L12" s="191">
        <v>5</v>
      </c>
      <c r="M12" s="159">
        <v>0.13636363636363635</v>
      </c>
      <c r="N12" s="162">
        <v>8</v>
      </c>
      <c r="O12" s="190">
        <v>0.45833333333333331</v>
      </c>
      <c r="P12" s="191">
        <v>0</v>
      </c>
      <c r="Q12" s="159">
        <v>0.21428571428571427</v>
      </c>
      <c r="R12" s="162">
        <v>5</v>
      </c>
      <c r="S12" s="190">
        <v>0</v>
      </c>
      <c r="T12" s="191">
        <v>10</v>
      </c>
      <c r="U12" s="159" t="s">
        <v>103</v>
      </c>
      <c r="V12" s="162">
        <v>5</v>
      </c>
      <c r="W12" s="190">
        <v>0</v>
      </c>
      <c r="X12" s="191">
        <v>10</v>
      </c>
      <c r="Y12" s="159">
        <v>0.15384615384615385</v>
      </c>
      <c r="Z12" s="162">
        <v>8</v>
      </c>
      <c r="AA12" s="190">
        <v>0.16666666666666666</v>
      </c>
      <c r="AB12" s="191">
        <v>8</v>
      </c>
      <c r="AC12" s="159">
        <v>6.6666666666666666E-2</v>
      </c>
      <c r="AD12" s="162">
        <v>10</v>
      </c>
      <c r="AE12" s="190">
        <v>0.19008264462809918</v>
      </c>
      <c r="AF12" s="191">
        <v>8</v>
      </c>
      <c r="AG12" s="159">
        <v>0</v>
      </c>
      <c r="AH12" s="162">
        <v>10</v>
      </c>
      <c r="AI12" s="190">
        <v>0.375</v>
      </c>
      <c r="AJ12" s="191">
        <v>0</v>
      </c>
      <c r="AK12" s="159">
        <v>0</v>
      </c>
      <c r="AL12" s="162">
        <v>10</v>
      </c>
      <c r="AM12" s="190">
        <v>0</v>
      </c>
      <c r="AN12" s="191">
        <v>10</v>
      </c>
      <c r="AO12" s="159">
        <v>0.83333333333333337</v>
      </c>
      <c r="AP12" s="162">
        <v>0</v>
      </c>
      <c r="AQ12" s="190">
        <v>0.2</v>
      </c>
      <c r="AR12" s="191">
        <v>5</v>
      </c>
      <c r="AS12" s="159">
        <v>0.22916666666666666</v>
      </c>
      <c r="AT12" s="162">
        <v>5</v>
      </c>
      <c r="AU12" s="190" t="s">
        <v>103</v>
      </c>
      <c r="AV12" s="191">
        <v>5</v>
      </c>
      <c r="AW12" s="159">
        <v>0.3902439024390244</v>
      </c>
      <c r="AX12" s="162">
        <v>0</v>
      </c>
      <c r="AY12" s="190">
        <v>0.21428571428571427</v>
      </c>
      <c r="AZ12" s="191">
        <v>5</v>
      </c>
      <c r="BA12" s="159">
        <v>0.32653061224489793</v>
      </c>
      <c r="BB12" s="162">
        <v>0</v>
      </c>
      <c r="BC12" s="190">
        <v>0.27659574468085107</v>
      </c>
      <c r="BD12" s="191">
        <v>5</v>
      </c>
      <c r="BE12" s="159" t="s">
        <v>103</v>
      </c>
      <c r="BF12" s="162">
        <v>5</v>
      </c>
      <c r="BG12" s="190">
        <v>9.0909090909090912E-2</v>
      </c>
      <c r="BH12" s="191">
        <v>8</v>
      </c>
      <c r="BI12" s="159">
        <v>9.0909090909090912E-2</v>
      </c>
      <c r="BJ12" s="162">
        <v>8</v>
      </c>
      <c r="BK12" s="190">
        <v>0.2857142857142857</v>
      </c>
      <c r="BL12" s="191">
        <v>5</v>
      </c>
      <c r="BM12" s="159">
        <v>0.5</v>
      </c>
      <c r="BN12" s="162">
        <v>0</v>
      </c>
      <c r="BO12" s="190">
        <v>0.41176470588235292</v>
      </c>
      <c r="BP12" s="191">
        <v>0</v>
      </c>
      <c r="BQ12" s="159" t="s">
        <v>103</v>
      </c>
      <c r="BR12" s="162">
        <v>5</v>
      </c>
      <c r="BS12" s="190">
        <v>0.05</v>
      </c>
      <c r="BT12" s="191">
        <v>10</v>
      </c>
    </row>
    <row r="13" spans="1:126" ht="15.75" x14ac:dyDescent="0.25">
      <c r="A13" s="5">
        <v>8</v>
      </c>
      <c r="B13" s="184" t="s">
        <v>67</v>
      </c>
      <c r="C13" s="201" t="s">
        <v>178</v>
      </c>
      <c r="D13" s="191" t="s">
        <v>178</v>
      </c>
      <c r="E13" s="159">
        <v>1</v>
      </c>
      <c r="F13" s="168">
        <v>5</v>
      </c>
      <c r="G13" s="190">
        <v>1</v>
      </c>
      <c r="H13" s="191">
        <v>5</v>
      </c>
      <c r="I13" s="159">
        <v>1</v>
      </c>
      <c r="J13" s="162">
        <v>5</v>
      </c>
      <c r="K13" s="190">
        <v>1.3333333333333333</v>
      </c>
      <c r="L13" s="191">
        <v>5</v>
      </c>
      <c r="M13" s="159">
        <v>1</v>
      </c>
      <c r="N13" s="162">
        <v>5</v>
      </c>
      <c r="O13" s="190">
        <v>1.1290322580645162</v>
      </c>
      <c r="P13" s="191">
        <v>5</v>
      </c>
      <c r="Q13" s="159">
        <v>0.73852573018080669</v>
      </c>
      <c r="R13" s="162">
        <v>1.5</v>
      </c>
      <c r="S13" s="190">
        <v>0.83168316831683164</v>
      </c>
      <c r="T13" s="191">
        <v>1.5</v>
      </c>
      <c r="U13" s="159">
        <v>0.57407407407407407</v>
      </c>
      <c r="V13" s="162">
        <v>1.5</v>
      </c>
      <c r="W13" s="190">
        <v>1</v>
      </c>
      <c r="X13" s="191">
        <v>5</v>
      </c>
      <c r="Y13" s="159">
        <v>1</v>
      </c>
      <c r="Z13" s="162">
        <v>5</v>
      </c>
      <c r="AA13" s="190">
        <v>1</v>
      </c>
      <c r="AB13" s="191">
        <v>5</v>
      </c>
      <c r="AC13" s="159">
        <v>1</v>
      </c>
      <c r="AD13" s="162">
        <v>5</v>
      </c>
      <c r="AE13" s="190" t="s">
        <v>178</v>
      </c>
      <c r="AF13" s="191" t="s">
        <v>178</v>
      </c>
      <c r="AG13" s="159">
        <v>0.8571428571428571</v>
      </c>
      <c r="AH13" s="162">
        <v>3</v>
      </c>
      <c r="AI13" s="190">
        <v>0.83050847457627119</v>
      </c>
      <c r="AJ13" s="191">
        <v>1.5</v>
      </c>
      <c r="AK13" s="159">
        <v>1.2777777777777777</v>
      </c>
      <c r="AL13" s="162">
        <v>5</v>
      </c>
      <c r="AM13" s="190">
        <v>1</v>
      </c>
      <c r="AN13" s="191">
        <v>5</v>
      </c>
      <c r="AO13" s="159">
        <v>1.0547945205479452</v>
      </c>
      <c r="AP13" s="162">
        <v>5</v>
      </c>
      <c r="AQ13" s="190">
        <v>0.9</v>
      </c>
      <c r="AR13" s="191">
        <v>3</v>
      </c>
      <c r="AS13" s="159">
        <v>1</v>
      </c>
      <c r="AT13" s="162">
        <v>5</v>
      </c>
      <c r="AU13" s="190">
        <v>1.0454545454545454</v>
      </c>
      <c r="AV13" s="191">
        <v>5</v>
      </c>
      <c r="AW13" s="159">
        <v>1</v>
      </c>
      <c r="AX13" s="162">
        <v>5</v>
      </c>
      <c r="AY13" s="190">
        <v>1</v>
      </c>
      <c r="AZ13" s="191">
        <v>5</v>
      </c>
      <c r="BA13" s="159" t="s">
        <v>178</v>
      </c>
      <c r="BB13" s="162" t="s">
        <v>178</v>
      </c>
      <c r="BC13" s="190" t="s">
        <v>178</v>
      </c>
      <c r="BD13" s="191" t="s">
        <v>178</v>
      </c>
      <c r="BE13" s="159">
        <v>1</v>
      </c>
      <c r="BF13" s="162">
        <v>5</v>
      </c>
      <c r="BG13" s="190">
        <v>0.82903225806451608</v>
      </c>
      <c r="BH13" s="191">
        <v>1.5</v>
      </c>
      <c r="BI13" s="159">
        <v>0.82903225806451608</v>
      </c>
      <c r="BJ13" s="162">
        <v>1.5</v>
      </c>
      <c r="BK13" s="190">
        <v>0.83333333333333337</v>
      </c>
      <c r="BL13" s="191">
        <v>1.5</v>
      </c>
      <c r="BM13" s="159">
        <v>1.1111111111111112</v>
      </c>
      <c r="BN13" s="162">
        <v>5</v>
      </c>
      <c r="BO13" s="190">
        <v>0.97435897435897434</v>
      </c>
      <c r="BP13" s="191">
        <v>3</v>
      </c>
      <c r="BQ13" s="159">
        <v>0.875</v>
      </c>
      <c r="BR13" s="162">
        <v>3</v>
      </c>
      <c r="BS13" s="190">
        <v>1</v>
      </c>
      <c r="BT13" s="191">
        <v>5</v>
      </c>
    </row>
    <row r="14" spans="1:126" ht="15.75" x14ac:dyDescent="0.25">
      <c r="A14" s="5">
        <v>9</v>
      </c>
      <c r="B14" s="184" t="s">
        <v>68</v>
      </c>
      <c r="C14" s="203">
        <v>10.875</v>
      </c>
      <c r="D14" s="191">
        <v>10.875</v>
      </c>
      <c r="E14" s="160">
        <v>12</v>
      </c>
      <c r="F14" s="168">
        <v>12</v>
      </c>
      <c r="G14" s="192">
        <v>12</v>
      </c>
      <c r="H14" s="191">
        <v>12</v>
      </c>
      <c r="I14" s="160">
        <v>12</v>
      </c>
      <c r="J14" s="162">
        <v>12</v>
      </c>
      <c r="K14" s="192">
        <v>12</v>
      </c>
      <c r="L14" s="191">
        <v>12</v>
      </c>
      <c r="M14" s="160">
        <v>12</v>
      </c>
      <c r="N14" s="162">
        <v>12</v>
      </c>
      <c r="O14" s="192">
        <v>12</v>
      </c>
      <c r="P14" s="191">
        <v>12</v>
      </c>
      <c r="Q14" s="160">
        <v>12</v>
      </c>
      <c r="R14" s="162">
        <v>12</v>
      </c>
      <c r="S14" s="192">
        <v>12</v>
      </c>
      <c r="T14" s="191">
        <v>12</v>
      </c>
      <c r="U14" s="160">
        <v>12</v>
      </c>
      <c r="V14" s="162">
        <v>12</v>
      </c>
      <c r="W14" s="192">
        <v>12</v>
      </c>
      <c r="X14" s="191">
        <v>12</v>
      </c>
      <c r="Y14" s="160">
        <v>11.5</v>
      </c>
      <c r="Z14" s="162">
        <v>11.5</v>
      </c>
      <c r="AA14" s="192">
        <v>11.5</v>
      </c>
      <c r="AB14" s="191">
        <v>11.5</v>
      </c>
      <c r="AC14" s="160">
        <v>11.5</v>
      </c>
      <c r="AD14" s="162">
        <v>11.5</v>
      </c>
      <c r="AE14" s="192">
        <v>12</v>
      </c>
      <c r="AF14" s="191">
        <v>12</v>
      </c>
      <c r="AG14" s="160">
        <v>12</v>
      </c>
      <c r="AH14" s="162">
        <v>12</v>
      </c>
      <c r="AI14" s="192">
        <v>11</v>
      </c>
      <c r="AJ14" s="191">
        <v>11</v>
      </c>
      <c r="AK14" s="160">
        <v>11.5</v>
      </c>
      <c r="AL14" s="162">
        <v>11.5</v>
      </c>
      <c r="AM14" s="192">
        <v>12</v>
      </c>
      <c r="AN14" s="191">
        <v>12</v>
      </c>
      <c r="AO14" s="160">
        <v>12</v>
      </c>
      <c r="AP14" s="162">
        <v>12</v>
      </c>
      <c r="AQ14" s="192">
        <v>11</v>
      </c>
      <c r="AR14" s="191">
        <v>11</v>
      </c>
      <c r="AS14" s="160">
        <v>11.5</v>
      </c>
      <c r="AT14" s="162">
        <v>11.5</v>
      </c>
      <c r="AU14" s="192">
        <v>11</v>
      </c>
      <c r="AV14" s="191">
        <v>11</v>
      </c>
      <c r="AW14" s="160">
        <v>9.5</v>
      </c>
      <c r="AX14" s="162">
        <v>9.5</v>
      </c>
      <c r="AY14" s="192">
        <v>9.5</v>
      </c>
      <c r="AZ14" s="191">
        <v>9.5</v>
      </c>
      <c r="BA14" s="160">
        <v>12</v>
      </c>
      <c r="BB14" s="162">
        <v>12</v>
      </c>
      <c r="BC14" s="192">
        <v>12</v>
      </c>
      <c r="BD14" s="191">
        <v>12</v>
      </c>
      <c r="BE14" s="160">
        <v>12</v>
      </c>
      <c r="BF14" s="162">
        <v>12</v>
      </c>
      <c r="BG14" s="192">
        <v>11.5</v>
      </c>
      <c r="BH14" s="191">
        <v>11.5</v>
      </c>
      <c r="BI14" s="160">
        <v>11.5</v>
      </c>
      <c r="BJ14" s="162">
        <v>11.5</v>
      </c>
      <c r="BK14" s="192">
        <v>11.5</v>
      </c>
      <c r="BL14" s="191">
        <v>11.5</v>
      </c>
      <c r="BM14" s="160">
        <v>11.5</v>
      </c>
      <c r="BN14" s="162">
        <v>11.5</v>
      </c>
      <c r="BO14" s="192">
        <v>11.5</v>
      </c>
      <c r="BP14" s="191">
        <v>11.5</v>
      </c>
      <c r="BQ14" s="160">
        <v>11.5</v>
      </c>
      <c r="BR14" s="162">
        <v>11.5</v>
      </c>
      <c r="BS14" s="192">
        <v>12</v>
      </c>
      <c r="BT14" s="191">
        <v>12</v>
      </c>
    </row>
    <row r="15" spans="1:126" ht="31.5" x14ac:dyDescent="0.25">
      <c r="A15" s="5">
        <v>10</v>
      </c>
      <c r="B15" s="185" t="s">
        <v>69</v>
      </c>
      <c r="C15" s="201">
        <v>1</v>
      </c>
      <c r="D15" s="191">
        <v>5</v>
      </c>
      <c r="E15" s="159">
        <v>1</v>
      </c>
      <c r="F15" s="168">
        <v>5</v>
      </c>
      <c r="G15" s="190">
        <v>1</v>
      </c>
      <c r="H15" s="191">
        <v>5</v>
      </c>
      <c r="I15" s="159">
        <v>1</v>
      </c>
      <c r="J15" s="162">
        <v>5</v>
      </c>
      <c r="K15" s="190">
        <v>0.96811025940915629</v>
      </c>
      <c r="L15" s="191">
        <v>3</v>
      </c>
      <c r="M15" s="159">
        <v>1</v>
      </c>
      <c r="N15" s="162">
        <v>5</v>
      </c>
      <c r="O15" s="190">
        <v>1</v>
      </c>
      <c r="P15" s="191">
        <v>5</v>
      </c>
      <c r="Q15" s="159">
        <v>0.77650947981956164</v>
      </c>
      <c r="R15" s="162">
        <v>1.5</v>
      </c>
      <c r="S15" s="190">
        <v>0.98404074993091539</v>
      </c>
      <c r="T15" s="191">
        <v>3</v>
      </c>
      <c r="U15" s="159">
        <v>0.84397069538228531</v>
      </c>
      <c r="V15" s="162">
        <v>1.5</v>
      </c>
      <c r="W15" s="190">
        <v>1</v>
      </c>
      <c r="X15" s="191">
        <v>5</v>
      </c>
      <c r="Y15" s="159">
        <v>1</v>
      </c>
      <c r="Z15" s="162">
        <v>5</v>
      </c>
      <c r="AA15" s="190">
        <v>0.91798886230551302</v>
      </c>
      <c r="AB15" s="191">
        <v>1.5</v>
      </c>
      <c r="AC15" s="159">
        <v>1</v>
      </c>
      <c r="AD15" s="162">
        <v>5</v>
      </c>
      <c r="AE15" s="190">
        <v>0.99553249185508885</v>
      </c>
      <c r="AF15" s="191">
        <v>3</v>
      </c>
      <c r="AG15" s="159">
        <v>1</v>
      </c>
      <c r="AH15" s="162">
        <v>5</v>
      </c>
      <c r="AI15" s="190">
        <v>0.8409394537161704</v>
      </c>
      <c r="AJ15" s="191">
        <v>1.5</v>
      </c>
      <c r="AK15" s="159">
        <v>1</v>
      </c>
      <c r="AL15" s="162">
        <v>5</v>
      </c>
      <c r="AM15" s="190">
        <v>0.97070054047159737</v>
      </c>
      <c r="AN15" s="191">
        <v>3</v>
      </c>
      <c r="AO15" s="159">
        <v>1</v>
      </c>
      <c r="AP15" s="162">
        <v>5</v>
      </c>
      <c r="AQ15" s="190">
        <v>0.99046963942139943</v>
      </c>
      <c r="AR15" s="191">
        <v>3</v>
      </c>
      <c r="AS15" s="159">
        <v>0.95102213577752359</v>
      </c>
      <c r="AT15" s="162">
        <v>1.5</v>
      </c>
      <c r="AU15" s="190" t="s">
        <v>103</v>
      </c>
      <c r="AV15" s="191">
        <v>1.5</v>
      </c>
      <c r="AW15" s="159">
        <v>1</v>
      </c>
      <c r="AX15" s="162">
        <v>5</v>
      </c>
      <c r="AY15" s="190">
        <v>1</v>
      </c>
      <c r="AZ15" s="191">
        <v>5</v>
      </c>
      <c r="BA15" s="159">
        <v>1</v>
      </c>
      <c r="BB15" s="162">
        <v>5</v>
      </c>
      <c r="BC15" s="190">
        <v>1</v>
      </c>
      <c r="BD15" s="191">
        <v>5</v>
      </c>
      <c r="BE15" s="159">
        <v>1</v>
      </c>
      <c r="BF15" s="162">
        <v>5</v>
      </c>
      <c r="BG15" s="190">
        <v>0.92787068742838597</v>
      </c>
      <c r="BH15" s="191">
        <v>1.5</v>
      </c>
      <c r="BI15" s="159">
        <v>0.92787068742838597</v>
      </c>
      <c r="BJ15" s="162">
        <v>1.5</v>
      </c>
      <c r="BK15" s="190">
        <v>0.7786209961371483</v>
      </c>
      <c r="BL15" s="191">
        <v>1.5</v>
      </c>
      <c r="BM15" s="159">
        <v>0.96238158562164977</v>
      </c>
      <c r="BN15" s="162">
        <v>3</v>
      </c>
      <c r="BO15" s="190">
        <v>0.98958515156804561</v>
      </c>
      <c r="BP15" s="191">
        <v>3</v>
      </c>
      <c r="BQ15" s="159" t="s">
        <v>103</v>
      </c>
      <c r="BR15" s="162">
        <v>1.5</v>
      </c>
      <c r="BS15" s="190">
        <v>0.9580009240720776</v>
      </c>
      <c r="BT15" s="191">
        <v>3</v>
      </c>
    </row>
    <row r="16" spans="1:126" ht="47.25" x14ac:dyDescent="0.25">
      <c r="A16" s="5">
        <v>11</v>
      </c>
      <c r="B16" s="185" t="s">
        <v>70</v>
      </c>
      <c r="C16" s="201" t="s">
        <v>178</v>
      </c>
      <c r="D16" s="191" t="s">
        <v>178</v>
      </c>
      <c r="E16" s="159">
        <v>0.82036827686652569</v>
      </c>
      <c r="F16" s="168">
        <v>3</v>
      </c>
      <c r="G16" s="190">
        <v>0.80026217192452787</v>
      </c>
      <c r="H16" s="191">
        <v>1.5</v>
      </c>
      <c r="I16" s="159">
        <v>0.81605189716412019</v>
      </c>
      <c r="J16" s="162">
        <v>3</v>
      </c>
      <c r="K16" s="190">
        <v>0.79554987367972485</v>
      </c>
      <c r="L16" s="191">
        <v>1.5</v>
      </c>
      <c r="M16" s="159">
        <v>1</v>
      </c>
      <c r="N16" s="162">
        <v>5</v>
      </c>
      <c r="O16" s="190">
        <v>0.80517019634742348</v>
      </c>
      <c r="P16" s="191">
        <v>1.5</v>
      </c>
      <c r="Q16" s="159">
        <v>0.95167084505892319</v>
      </c>
      <c r="R16" s="162">
        <v>5</v>
      </c>
      <c r="S16" s="190">
        <v>0.82153476461521657</v>
      </c>
      <c r="T16" s="191">
        <v>3</v>
      </c>
      <c r="U16" s="159">
        <v>0.76492688222397243</v>
      </c>
      <c r="V16" s="162">
        <v>1.5</v>
      </c>
      <c r="W16" s="190">
        <v>0.72359270100718387</v>
      </c>
      <c r="X16" s="191">
        <v>0</v>
      </c>
      <c r="Y16" s="159">
        <v>0.78992458930697673</v>
      </c>
      <c r="Z16" s="162">
        <v>1.5</v>
      </c>
      <c r="AA16" s="190">
        <v>0.76086723066092332</v>
      </c>
      <c r="AB16" s="191">
        <v>1.5</v>
      </c>
      <c r="AC16" s="159">
        <v>0.91908554860568148</v>
      </c>
      <c r="AD16" s="162">
        <v>3</v>
      </c>
      <c r="AE16" s="190" t="s">
        <v>178</v>
      </c>
      <c r="AF16" s="191" t="s">
        <v>178</v>
      </c>
      <c r="AG16" s="159">
        <v>0.84880007606136365</v>
      </c>
      <c r="AH16" s="162">
        <v>3</v>
      </c>
      <c r="AI16" s="190">
        <v>1</v>
      </c>
      <c r="AJ16" s="191">
        <v>5</v>
      </c>
      <c r="AK16" s="159">
        <v>0.6254252650107055</v>
      </c>
      <c r="AL16" s="162">
        <v>0</v>
      </c>
      <c r="AM16" s="190">
        <v>0.69406238930119257</v>
      </c>
      <c r="AN16" s="191">
        <v>0</v>
      </c>
      <c r="AO16" s="159">
        <v>1</v>
      </c>
      <c r="AP16" s="162">
        <v>5</v>
      </c>
      <c r="AQ16" s="190">
        <v>1</v>
      </c>
      <c r="AR16" s="191">
        <v>5</v>
      </c>
      <c r="AS16" s="159">
        <v>0.76583222749525803</v>
      </c>
      <c r="AT16" s="162">
        <v>1.5</v>
      </c>
      <c r="AU16" s="190" t="s">
        <v>103</v>
      </c>
      <c r="AV16" s="191">
        <v>1.5</v>
      </c>
      <c r="AW16" s="159">
        <v>0.71640208485922086</v>
      </c>
      <c r="AX16" s="162">
        <v>0</v>
      </c>
      <c r="AY16" s="190">
        <v>0.73844130278379772</v>
      </c>
      <c r="AZ16" s="191">
        <v>0</v>
      </c>
      <c r="BA16" s="159" t="s">
        <v>178</v>
      </c>
      <c r="BB16" s="162" t="s">
        <v>178</v>
      </c>
      <c r="BC16" s="190" t="s">
        <v>178</v>
      </c>
      <c r="BD16" s="191" t="s">
        <v>178</v>
      </c>
      <c r="BE16" s="159">
        <v>0.7171215268374882</v>
      </c>
      <c r="BF16" s="162">
        <v>0</v>
      </c>
      <c r="BG16" s="190">
        <v>0.96715207850750007</v>
      </c>
      <c r="BH16" s="191">
        <v>5</v>
      </c>
      <c r="BI16" s="159">
        <v>0.96715207850750007</v>
      </c>
      <c r="BJ16" s="162">
        <v>5</v>
      </c>
      <c r="BK16" s="190">
        <v>0.93104432185657215</v>
      </c>
      <c r="BL16" s="191">
        <v>3</v>
      </c>
      <c r="BM16" s="159">
        <v>0.93993880271449348</v>
      </c>
      <c r="BN16" s="162">
        <v>3</v>
      </c>
      <c r="BO16" s="190">
        <v>1</v>
      </c>
      <c r="BP16" s="191">
        <v>5</v>
      </c>
      <c r="BQ16" s="159" t="s">
        <v>103</v>
      </c>
      <c r="BR16" s="162">
        <v>1.5</v>
      </c>
      <c r="BS16" s="190">
        <v>0.76306332639832186</v>
      </c>
      <c r="BT16" s="191">
        <v>1.5</v>
      </c>
    </row>
    <row r="17" spans="1:72" ht="31.5" x14ac:dyDescent="0.25">
      <c r="A17" s="5">
        <v>12</v>
      </c>
      <c r="B17" s="185" t="s">
        <v>71</v>
      </c>
      <c r="C17" s="204" t="s">
        <v>166</v>
      </c>
      <c r="D17" s="191">
        <v>2</v>
      </c>
      <c r="E17" s="160" t="s">
        <v>166</v>
      </c>
      <c r="F17" s="168">
        <v>2</v>
      </c>
      <c r="G17" s="192" t="s">
        <v>166</v>
      </c>
      <c r="H17" s="191">
        <v>2</v>
      </c>
      <c r="I17" s="160" t="s">
        <v>166</v>
      </c>
      <c r="J17" s="162">
        <v>2</v>
      </c>
      <c r="K17" s="192" t="s">
        <v>166</v>
      </c>
      <c r="L17" s="191">
        <v>2</v>
      </c>
      <c r="M17" s="160" t="s">
        <v>166</v>
      </c>
      <c r="N17" s="162">
        <v>2</v>
      </c>
      <c r="O17" s="192" t="s">
        <v>179</v>
      </c>
      <c r="P17" s="191">
        <v>0</v>
      </c>
      <c r="Q17" s="160" t="s">
        <v>166</v>
      </c>
      <c r="R17" s="162">
        <v>2</v>
      </c>
      <c r="S17" s="192" t="s">
        <v>166</v>
      </c>
      <c r="T17" s="191">
        <v>2</v>
      </c>
      <c r="U17" s="160" t="s">
        <v>166</v>
      </c>
      <c r="V17" s="162">
        <v>2</v>
      </c>
      <c r="W17" s="192" t="s">
        <v>166</v>
      </c>
      <c r="X17" s="191">
        <v>2</v>
      </c>
      <c r="Y17" s="160" t="s">
        <v>166</v>
      </c>
      <c r="Z17" s="162">
        <v>2</v>
      </c>
      <c r="AA17" s="192" t="s">
        <v>166</v>
      </c>
      <c r="AB17" s="191">
        <v>2</v>
      </c>
      <c r="AC17" s="160" t="s">
        <v>166</v>
      </c>
      <c r="AD17" s="162">
        <v>2</v>
      </c>
      <c r="AE17" s="192" t="s">
        <v>166</v>
      </c>
      <c r="AF17" s="191">
        <v>2</v>
      </c>
      <c r="AG17" s="160" t="s">
        <v>179</v>
      </c>
      <c r="AH17" s="162">
        <v>0</v>
      </c>
      <c r="AI17" s="192" t="s">
        <v>166</v>
      </c>
      <c r="AJ17" s="191">
        <v>2</v>
      </c>
      <c r="AK17" s="160" t="s">
        <v>166</v>
      </c>
      <c r="AL17" s="162">
        <v>2</v>
      </c>
      <c r="AM17" s="192" t="s">
        <v>166</v>
      </c>
      <c r="AN17" s="191">
        <v>2</v>
      </c>
      <c r="AO17" s="160" t="s">
        <v>166</v>
      </c>
      <c r="AP17" s="162">
        <v>2</v>
      </c>
      <c r="AQ17" s="192" t="s">
        <v>166</v>
      </c>
      <c r="AR17" s="191">
        <v>2</v>
      </c>
      <c r="AS17" s="160" t="s">
        <v>179</v>
      </c>
      <c r="AT17" s="162">
        <v>0</v>
      </c>
      <c r="AU17" s="192" t="s">
        <v>179</v>
      </c>
      <c r="AV17" s="191">
        <v>0</v>
      </c>
      <c r="AW17" s="160" t="s">
        <v>166</v>
      </c>
      <c r="AX17" s="162">
        <v>2</v>
      </c>
      <c r="AY17" s="192" t="s">
        <v>166</v>
      </c>
      <c r="AZ17" s="191">
        <v>2</v>
      </c>
      <c r="BA17" s="160" t="s">
        <v>166</v>
      </c>
      <c r="BB17" s="162">
        <v>2</v>
      </c>
      <c r="BC17" s="192" t="s">
        <v>166</v>
      </c>
      <c r="BD17" s="191">
        <v>2</v>
      </c>
      <c r="BE17" s="160" t="s">
        <v>166</v>
      </c>
      <c r="BF17" s="162">
        <v>2</v>
      </c>
      <c r="BG17" s="192" t="s">
        <v>166</v>
      </c>
      <c r="BH17" s="191">
        <v>2</v>
      </c>
      <c r="BI17" s="160" t="s">
        <v>166</v>
      </c>
      <c r="BJ17" s="162">
        <v>2</v>
      </c>
      <c r="BK17" s="192" t="s">
        <v>166</v>
      </c>
      <c r="BL17" s="191">
        <v>2</v>
      </c>
      <c r="BM17" s="160" t="s">
        <v>166</v>
      </c>
      <c r="BN17" s="162">
        <v>2</v>
      </c>
      <c r="BO17" s="192" t="s">
        <v>166</v>
      </c>
      <c r="BP17" s="191">
        <v>2</v>
      </c>
      <c r="BQ17" s="160" t="s">
        <v>166</v>
      </c>
      <c r="BR17" s="162">
        <v>2</v>
      </c>
      <c r="BS17" s="192" t="s">
        <v>166</v>
      </c>
      <c r="BT17" s="191">
        <v>2</v>
      </c>
    </row>
    <row r="18" spans="1:72" ht="31.5" x14ac:dyDescent="0.25">
      <c r="A18" s="5">
        <v>13</v>
      </c>
      <c r="B18" s="185" t="s">
        <v>72</v>
      </c>
      <c r="C18" s="205" t="s">
        <v>167</v>
      </c>
      <c r="D18" s="191">
        <v>2</v>
      </c>
      <c r="E18" s="170" t="s">
        <v>167</v>
      </c>
      <c r="F18" s="168">
        <v>2</v>
      </c>
      <c r="G18" s="193" t="s">
        <v>167</v>
      </c>
      <c r="H18" s="191">
        <v>2</v>
      </c>
      <c r="I18" s="170" t="s">
        <v>167</v>
      </c>
      <c r="J18" s="162">
        <v>2</v>
      </c>
      <c r="K18" s="193" t="s">
        <v>167</v>
      </c>
      <c r="L18" s="191">
        <v>2</v>
      </c>
      <c r="M18" s="170" t="s">
        <v>167</v>
      </c>
      <c r="N18" s="162">
        <v>2</v>
      </c>
      <c r="O18" s="193" t="s">
        <v>167</v>
      </c>
      <c r="P18" s="191">
        <v>2</v>
      </c>
      <c r="Q18" s="170" t="s">
        <v>180</v>
      </c>
      <c r="R18" s="162">
        <v>1</v>
      </c>
      <c r="S18" s="193" t="s">
        <v>167</v>
      </c>
      <c r="T18" s="191">
        <v>2</v>
      </c>
      <c r="U18" s="170" t="s">
        <v>167</v>
      </c>
      <c r="V18" s="162">
        <v>2</v>
      </c>
      <c r="W18" s="193" t="s">
        <v>167</v>
      </c>
      <c r="X18" s="191">
        <v>2</v>
      </c>
      <c r="Y18" s="170" t="s">
        <v>167</v>
      </c>
      <c r="Z18" s="162">
        <v>2</v>
      </c>
      <c r="AA18" s="193" t="s">
        <v>167</v>
      </c>
      <c r="AB18" s="191">
        <v>2</v>
      </c>
      <c r="AC18" s="170" t="s">
        <v>167</v>
      </c>
      <c r="AD18" s="162">
        <v>2</v>
      </c>
      <c r="AE18" s="193" t="s">
        <v>167</v>
      </c>
      <c r="AF18" s="191">
        <v>2</v>
      </c>
      <c r="AG18" s="170" t="s">
        <v>167</v>
      </c>
      <c r="AH18" s="162">
        <v>2</v>
      </c>
      <c r="AI18" s="193" t="s">
        <v>167</v>
      </c>
      <c r="AJ18" s="191">
        <v>2</v>
      </c>
      <c r="AK18" s="170" t="s">
        <v>167</v>
      </c>
      <c r="AL18" s="162">
        <v>2</v>
      </c>
      <c r="AM18" s="193" t="s">
        <v>167</v>
      </c>
      <c r="AN18" s="191">
        <v>2</v>
      </c>
      <c r="AO18" s="170" t="s">
        <v>167</v>
      </c>
      <c r="AP18" s="162">
        <v>2</v>
      </c>
      <c r="AQ18" s="193" t="s">
        <v>167</v>
      </c>
      <c r="AR18" s="191">
        <v>2</v>
      </c>
      <c r="AS18" s="170" t="s">
        <v>167</v>
      </c>
      <c r="AT18" s="162">
        <v>2</v>
      </c>
      <c r="AU18" s="193" t="s">
        <v>167</v>
      </c>
      <c r="AV18" s="191">
        <v>2</v>
      </c>
      <c r="AW18" s="170" t="s">
        <v>167</v>
      </c>
      <c r="AX18" s="162">
        <v>2</v>
      </c>
      <c r="AY18" s="193" t="s">
        <v>167</v>
      </c>
      <c r="AZ18" s="191">
        <v>2</v>
      </c>
      <c r="BA18" s="170" t="s">
        <v>167</v>
      </c>
      <c r="BB18" s="162">
        <v>2</v>
      </c>
      <c r="BC18" s="193" t="s">
        <v>167</v>
      </c>
      <c r="BD18" s="191">
        <v>2</v>
      </c>
      <c r="BE18" s="170" t="s">
        <v>167</v>
      </c>
      <c r="BF18" s="162">
        <v>2</v>
      </c>
      <c r="BG18" s="193" t="s">
        <v>167</v>
      </c>
      <c r="BH18" s="191">
        <v>2</v>
      </c>
      <c r="BI18" s="170" t="s">
        <v>167</v>
      </c>
      <c r="BJ18" s="162">
        <v>2</v>
      </c>
      <c r="BK18" s="193" t="s">
        <v>167</v>
      </c>
      <c r="BL18" s="191">
        <v>2</v>
      </c>
      <c r="BM18" s="170" t="s">
        <v>167</v>
      </c>
      <c r="BN18" s="162">
        <v>2</v>
      </c>
      <c r="BO18" s="193" t="s">
        <v>167</v>
      </c>
      <c r="BP18" s="191">
        <v>2</v>
      </c>
      <c r="BQ18" s="170" t="s">
        <v>167</v>
      </c>
      <c r="BR18" s="162">
        <v>2</v>
      </c>
      <c r="BS18" s="193" t="s">
        <v>167</v>
      </c>
      <c r="BT18" s="191">
        <v>2</v>
      </c>
    </row>
    <row r="19" spans="1:72" ht="15.75" x14ac:dyDescent="0.25">
      <c r="A19" s="5">
        <v>14</v>
      </c>
      <c r="B19" s="184" t="s">
        <v>73</v>
      </c>
      <c r="C19" s="206" t="s">
        <v>178</v>
      </c>
      <c r="D19" s="191" t="s">
        <v>178</v>
      </c>
      <c r="E19" s="161">
        <v>37.204999999999998</v>
      </c>
      <c r="F19" s="168">
        <v>1.5</v>
      </c>
      <c r="G19" s="194">
        <v>33.484999999999999</v>
      </c>
      <c r="H19" s="191">
        <v>3</v>
      </c>
      <c r="I19" s="161">
        <v>30.655000000000001</v>
      </c>
      <c r="J19" s="162">
        <v>3</v>
      </c>
      <c r="K19" s="194">
        <v>38.5</v>
      </c>
      <c r="L19" s="191">
        <v>1.5</v>
      </c>
      <c r="M19" s="161">
        <v>33.954999999999998</v>
      </c>
      <c r="N19" s="162">
        <v>3</v>
      </c>
      <c r="O19" s="194">
        <v>23.625</v>
      </c>
      <c r="P19" s="191">
        <v>5</v>
      </c>
      <c r="Q19" s="161">
        <v>49.31</v>
      </c>
      <c r="R19" s="162">
        <v>0</v>
      </c>
      <c r="S19" s="194">
        <v>26</v>
      </c>
      <c r="T19" s="191">
        <v>3</v>
      </c>
      <c r="U19" s="161">
        <v>28.52</v>
      </c>
      <c r="V19" s="162">
        <v>3</v>
      </c>
      <c r="W19" s="194">
        <v>35.875</v>
      </c>
      <c r="X19" s="191">
        <v>1.5</v>
      </c>
      <c r="Y19" s="161">
        <v>34.04</v>
      </c>
      <c r="Z19" s="162">
        <v>1.5</v>
      </c>
      <c r="AA19" s="194">
        <v>37.015000000000001</v>
      </c>
      <c r="AB19" s="191">
        <v>1.5</v>
      </c>
      <c r="AC19" s="161">
        <v>28.759999999999998</v>
      </c>
      <c r="AD19" s="162">
        <v>3</v>
      </c>
      <c r="AE19" s="194">
        <v>0</v>
      </c>
      <c r="AF19" s="191" t="s">
        <v>178</v>
      </c>
      <c r="AG19" s="161">
        <v>24.064999999999998</v>
      </c>
      <c r="AH19" s="162">
        <v>5</v>
      </c>
      <c r="AI19" s="194">
        <v>33.195</v>
      </c>
      <c r="AJ19" s="191">
        <v>3</v>
      </c>
      <c r="AK19" s="161">
        <v>32.414999999999999</v>
      </c>
      <c r="AL19" s="162">
        <v>3</v>
      </c>
      <c r="AM19" s="194">
        <v>16.05</v>
      </c>
      <c r="AN19" s="191">
        <v>5</v>
      </c>
      <c r="AO19" s="161">
        <v>48.5</v>
      </c>
      <c r="AP19" s="162">
        <v>0</v>
      </c>
      <c r="AQ19" s="194">
        <v>13.04</v>
      </c>
      <c r="AR19" s="191">
        <v>5</v>
      </c>
      <c r="AS19" s="161">
        <v>56.89</v>
      </c>
      <c r="AT19" s="162">
        <v>0</v>
      </c>
      <c r="AU19" s="194">
        <v>44.525000000000006</v>
      </c>
      <c r="AV19" s="191">
        <v>0</v>
      </c>
      <c r="AW19" s="161">
        <v>34.445</v>
      </c>
      <c r="AX19" s="162">
        <v>1.5</v>
      </c>
      <c r="AY19" s="194">
        <v>35.284999999999997</v>
      </c>
      <c r="AZ19" s="191">
        <v>1.5</v>
      </c>
      <c r="BA19" s="161" t="s">
        <v>178</v>
      </c>
      <c r="BB19" s="162" t="s">
        <v>178</v>
      </c>
      <c r="BC19" s="194" t="s">
        <v>178</v>
      </c>
      <c r="BD19" s="191" t="s">
        <v>178</v>
      </c>
      <c r="BE19" s="161">
        <v>47.39</v>
      </c>
      <c r="BF19" s="162">
        <v>0</v>
      </c>
      <c r="BG19" s="194">
        <v>47.375</v>
      </c>
      <c r="BH19" s="191">
        <v>0</v>
      </c>
      <c r="BI19" s="161">
        <v>67.400000000000006</v>
      </c>
      <c r="BJ19" s="162">
        <v>0</v>
      </c>
      <c r="BK19" s="194">
        <v>17.324999999999999</v>
      </c>
      <c r="BL19" s="191">
        <v>5</v>
      </c>
      <c r="BM19" s="161">
        <v>8.9</v>
      </c>
      <c r="BN19" s="162">
        <v>5</v>
      </c>
      <c r="BO19" s="194">
        <v>12.29</v>
      </c>
      <c r="BP19" s="191">
        <v>5</v>
      </c>
      <c r="BQ19" s="161">
        <v>23.84</v>
      </c>
      <c r="BR19" s="162">
        <v>5</v>
      </c>
      <c r="BS19" s="194">
        <v>41.674999999999997</v>
      </c>
      <c r="BT19" s="191">
        <v>1.5</v>
      </c>
    </row>
    <row r="20" spans="1:72" ht="15.75" x14ac:dyDescent="0.25">
      <c r="A20" s="5">
        <v>15</v>
      </c>
      <c r="B20" s="184" t="s">
        <v>74</v>
      </c>
      <c r="C20" s="201" t="s">
        <v>178</v>
      </c>
      <c r="D20" s="191" t="s">
        <v>178</v>
      </c>
      <c r="E20" s="159">
        <v>0.77142857142857146</v>
      </c>
      <c r="F20" s="168">
        <v>1.5</v>
      </c>
      <c r="G20" s="190">
        <v>0.81818181818181823</v>
      </c>
      <c r="H20" s="191">
        <v>3</v>
      </c>
      <c r="I20" s="159">
        <v>0.77142857142857146</v>
      </c>
      <c r="J20" s="162">
        <v>1.5</v>
      </c>
      <c r="K20" s="190">
        <v>0.8125</v>
      </c>
      <c r="L20" s="191">
        <v>3</v>
      </c>
      <c r="M20" s="159">
        <v>0.80701754385964908</v>
      </c>
      <c r="N20" s="162">
        <v>3</v>
      </c>
      <c r="O20" s="190">
        <v>0.8</v>
      </c>
      <c r="P20" s="191">
        <v>3</v>
      </c>
      <c r="Q20" s="159">
        <v>0.84210526315789469</v>
      </c>
      <c r="R20" s="162">
        <v>3</v>
      </c>
      <c r="S20" s="190">
        <v>0.75</v>
      </c>
      <c r="T20" s="191">
        <v>1.5</v>
      </c>
      <c r="U20" s="159">
        <v>0.84210526315789469</v>
      </c>
      <c r="V20" s="162">
        <v>3</v>
      </c>
      <c r="W20" s="190">
        <v>0.80555555555555558</v>
      </c>
      <c r="X20" s="191">
        <v>3</v>
      </c>
      <c r="Y20" s="159">
        <v>0.77777777777777779</v>
      </c>
      <c r="Z20" s="162">
        <v>1.5</v>
      </c>
      <c r="AA20" s="190">
        <v>0.66666666666666663</v>
      </c>
      <c r="AB20" s="191">
        <v>1.5</v>
      </c>
      <c r="AC20" s="159">
        <v>0.875</v>
      </c>
      <c r="AD20" s="162">
        <v>5</v>
      </c>
      <c r="AE20" s="190" t="s">
        <v>178</v>
      </c>
      <c r="AF20" s="191" t="s">
        <v>178</v>
      </c>
      <c r="AG20" s="159">
        <v>0.90909090909090906</v>
      </c>
      <c r="AH20" s="162">
        <v>5</v>
      </c>
      <c r="AI20" s="190">
        <v>0.79166666666666663</v>
      </c>
      <c r="AJ20" s="191">
        <v>1.5</v>
      </c>
      <c r="AK20" s="159">
        <v>0.55555555555555558</v>
      </c>
      <c r="AL20" s="162">
        <v>0</v>
      </c>
      <c r="AM20" s="190">
        <v>0.90909090909090906</v>
      </c>
      <c r="AN20" s="191">
        <v>5</v>
      </c>
      <c r="AO20" s="159">
        <v>0.8</v>
      </c>
      <c r="AP20" s="162">
        <v>3</v>
      </c>
      <c r="AQ20" s="190">
        <v>0.66666666666666663</v>
      </c>
      <c r="AR20" s="191">
        <v>1.5</v>
      </c>
      <c r="AS20" s="159">
        <v>0.61458333333333337</v>
      </c>
      <c r="AT20" s="162">
        <v>0</v>
      </c>
      <c r="AU20" s="190">
        <v>0.57499999999999996</v>
      </c>
      <c r="AV20" s="191">
        <v>0</v>
      </c>
      <c r="AW20" s="159">
        <v>0.72413793103448276</v>
      </c>
      <c r="AX20" s="162">
        <v>1.5</v>
      </c>
      <c r="AY20" s="190">
        <v>0.8928571428571429</v>
      </c>
      <c r="AZ20" s="191">
        <v>5</v>
      </c>
      <c r="BA20" s="159" t="s">
        <v>178</v>
      </c>
      <c r="BB20" s="162" t="s">
        <v>178</v>
      </c>
      <c r="BC20" s="190" t="s">
        <v>178</v>
      </c>
      <c r="BD20" s="191" t="s">
        <v>178</v>
      </c>
      <c r="BE20" s="159">
        <v>0.48645161290322581</v>
      </c>
      <c r="BF20" s="162">
        <v>0</v>
      </c>
      <c r="BG20" s="190">
        <v>0.4</v>
      </c>
      <c r="BH20" s="191">
        <v>0</v>
      </c>
      <c r="BI20" s="159">
        <v>0.44444444444444442</v>
      </c>
      <c r="BJ20" s="162">
        <v>0</v>
      </c>
      <c r="BK20" s="190">
        <v>1</v>
      </c>
      <c r="BL20" s="191">
        <v>5</v>
      </c>
      <c r="BM20" s="159">
        <v>0.88888888888888884</v>
      </c>
      <c r="BN20" s="162">
        <v>5</v>
      </c>
      <c r="BO20" s="190">
        <v>0.92307692307692313</v>
      </c>
      <c r="BP20" s="191">
        <v>5</v>
      </c>
      <c r="BQ20" s="159">
        <v>0.88235294117647056</v>
      </c>
      <c r="BR20" s="162">
        <v>5</v>
      </c>
      <c r="BS20" s="195">
        <v>0.66666666666666663</v>
      </c>
      <c r="BT20" s="191">
        <v>1.5</v>
      </c>
    </row>
    <row r="21" spans="1:72" ht="15.75" x14ac:dyDescent="0.25">
      <c r="A21" s="5">
        <v>16</v>
      </c>
      <c r="B21" s="184" t="s">
        <v>75</v>
      </c>
      <c r="C21" s="207">
        <v>1.2850467289719626E-2</v>
      </c>
      <c r="D21" s="191">
        <v>0</v>
      </c>
      <c r="E21" s="159">
        <v>9.7370983446932822E-3</v>
      </c>
      <c r="F21" s="168">
        <v>0</v>
      </c>
      <c r="G21" s="190">
        <v>0</v>
      </c>
      <c r="H21" s="191">
        <v>0</v>
      </c>
      <c r="I21" s="163">
        <v>1.0498687664041995E-2</v>
      </c>
      <c r="J21" s="162">
        <v>0</v>
      </c>
      <c r="K21" s="190">
        <v>0</v>
      </c>
      <c r="L21" s="191">
        <v>0</v>
      </c>
      <c r="M21" s="159">
        <v>6.2330623306233061E-2</v>
      </c>
      <c r="N21" s="162">
        <v>0</v>
      </c>
      <c r="O21" s="190">
        <v>0.16715542521994134</v>
      </c>
      <c r="P21" s="191">
        <v>0</v>
      </c>
      <c r="Q21" s="159">
        <v>0.31330472103004292</v>
      </c>
      <c r="R21" s="162">
        <v>0.5</v>
      </c>
      <c r="S21" s="190">
        <v>3.7558685446009391E-2</v>
      </c>
      <c r="T21" s="191">
        <v>0</v>
      </c>
      <c r="U21" s="159">
        <v>0.125</v>
      </c>
      <c r="V21" s="162">
        <v>0</v>
      </c>
      <c r="W21" s="190">
        <v>0</v>
      </c>
      <c r="X21" s="191">
        <v>0</v>
      </c>
      <c r="Y21" s="159">
        <v>0.22093023255813954</v>
      </c>
      <c r="Z21" s="162">
        <v>0</v>
      </c>
      <c r="AA21" s="190">
        <v>1.9230769230769232E-2</v>
      </c>
      <c r="AB21" s="191">
        <v>0</v>
      </c>
      <c r="AC21" s="159">
        <v>5.0420168067226892E-2</v>
      </c>
      <c r="AD21" s="162">
        <v>0</v>
      </c>
      <c r="AE21" s="190">
        <v>0.16751269035532995</v>
      </c>
      <c r="AF21" s="191">
        <v>0</v>
      </c>
      <c r="AG21" s="159">
        <v>0.66666666666666663</v>
      </c>
      <c r="AH21" s="162">
        <v>1</v>
      </c>
      <c r="AI21" s="190">
        <v>0.33846153846153848</v>
      </c>
      <c r="AJ21" s="191">
        <v>0.5</v>
      </c>
      <c r="AK21" s="159">
        <v>0.21052631578947367</v>
      </c>
      <c r="AL21" s="162">
        <v>0</v>
      </c>
      <c r="AM21" s="190">
        <v>0.82539682539682535</v>
      </c>
      <c r="AN21" s="191">
        <v>1</v>
      </c>
      <c r="AO21" s="159">
        <v>0.84883720930232553</v>
      </c>
      <c r="AP21" s="162">
        <v>1</v>
      </c>
      <c r="AQ21" s="190">
        <v>0.41666666666666669</v>
      </c>
      <c r="AR21" s="191">
        <v>0.5</v>
      </c>
      <c r="AS21" s="159">
        <v>9.0361445783132526E-3</v>
      </c>
      <c r="AT21" s="162">
        <v>0</v>
      </c>
      <c r="AU21" s="190">
        <v>0.2</v>
      </c>
      <c r="AV21" s="191">
        <v>0</v>
      </c>
      <c r="AW21" s="163">
        <v>0</v>
      </c>
      <c r="AX21" s="162">
        <v>0</v>
      </c>
      <c r="AY21" s="190">
        <v>0</v>
      </c>
      <c r="AZ21" s="191">
        <v>0</v>
      </c>
      <c r="BA21" s="163">
        <v>4.9645390070921988E-2</v>
      </c>
      <c r="BB21" s="162">
        <v>0</v>
      </c>
      <c r="BC21" s="190">
        <v>0.42634560906515578</v>
      </c>
      <c r="BD21" s="191">
        <v>0.5</v>
      </c>
      <c r="BE21" s="159">
        <v>4.9833887043189369E-2</v>
      </c>
      <c r="BF21" s="162">
        <v>0</v>
      </c>
      <c r="BG21" s="190">
        <v>0.17792421746293247</v>
      </c>
      <c r="BH21" s="191">
        <v>0</v>
      </c>
      <c r="BI21" s="159">
        <v>0.17792421746293247</v>
      </c>
      <c r="BJ21" s="162">
        <v>0</v>
      </c>
      <c r="BK21" s="190">
        <v>0.38</v>
      </c>
      <c r="BL21" s="191">
        <v>0.5</v>
      </c>
      <c r="BM21" s="163">
        <v>0.28888888888888886</v>
      </c>
      <c r="BN21" s="162">
        <v>0.5</v>
      </c>
      <c r="BO21" s="195">
        <v>0.25555555555555554</v>
      </c>
      <c r="BP21" s="191">
        <v>0.5</v>
      </c>
      <c r="BQ21" s="163">
        <v>0.5625</v>
      </c>
      <c r="BR21" s="162">
        <v>1</v>
      </c>
      <c r="BS21" s="195">
        <v>0</v>
      </c>
      <c r="BT21" s="191">
        <v>0</v>
      </c>
    </row>
    <row r="22" spans="1:72" ht="15.75" x14ac:dyDescent="0.25">
      <c r="A22" s="5">
        <v>17</v>
      </c>
      <c r="B22" s="184" t="s">
        <v>76</v>
      </c>
      <c r="C22" s="201">
        <v>1.1072261072261072E-2</v>
      </c>
      <c r="D22" s="191">
        <v>0</v>
      </c>
      <c r="E22" s="163">
        <v>8.8757396449704144E-3</v>
      </c>
      <c r="F22" s="168">
        <v>0</v>
      </c>
      <c r="G22" s="195">
        <v>0</v>
      </c>
      <c r="H22" s="191">
        <v>0</v>
      </c>
      <c r="I22" s="163">
        <v>1.6528925619834711E-2</v>
      </c>
      <c r="J22" s="162">
        <v>0</v>
      </c>
      <c r="K22" s="195">
        <v>2.8571428571428571E-2</v>
      </c>
      <c r="L22" s="191">
        <v>0</v>
      </c>
      <c r="M22" s="163">
        <v>3.7383177570093455E-2</v>
      </c>
      <c r="N22" s="162">
        <v>0</v>
      </c>
      <c r="O22" s="195">
        <v>0</v>
      </c>
      <c r="P22" s="191">
        <v>0</v>
      </c>
      <c r="Q22" s="163">
        <v>2.8495102404274265E-2</v>
      </c>
      <c r="R22" s="162">
        <v>0</v>
      </c>
      <c r="S22" s="195">
        <v>0</v>
      </c>
      <c r="T22" s="191">
        <v>0</v>
      </c>
      <c r="U22" s="163">
        <v>0</v>
      </c>
      <c r="V22" s="162">
        <v>0</v>
      </c>
      <c r="W22" s="195">
        <v>0</v>
      </c>
      <c r="X22" s="191">
        <v>0</v>
      </c>
      <c r="Y22" s="163">
        <v>0</v>
      </c>
      <c r="Z22" s="162">
        <v>0</v>
      </c>
      <c r="AA22" s="195">
        <v>0</v>
      </c>
      <c r="AB22" s="191">
        <v>0</v>
      </c>
      <c r="AC22" s="163">
        <v>0</v>
      </c>
      <c r="AD22" s="162">
        <v>0</v>
      </c>
      <c r="AE22" s="195">
        <v>0</v>
      </c>
      <c r="AF22" s="191">
        <v>0</v>
      </c>
      <c r="AG22" s="163">
        <v>6.0606060606060608E-2</v>
      </c>
      <c r="AH22" s="162">
        <v>0</v>
      </c>
      <c r="AI22" s="195">
        <v>0</v>
      </c>
      <c r="AJ22" s="191">
        <v>0</v>
      </c>
      <c r="AK22" s="163">
        <v>7.6923076923076927E-2</v>
      </c>
      <c r="AL22" s="162">
        <v>0</v>
      </c>
      <c r="AM22" s="195">
        <v>0.14285714285714285</v>
      </c>
      <c r="AN22" s="191">
        <v>0</v>
      </c>
      <c r="AO22" s="163">
        <v>0.10465116279069768</v>
      </c>
      <c r="AP22" s="162">
        <v>0</v>
      </c>
      <c r="AQ22" s="195">
        <v>0.1</v>
      </c>
      <c r="AR22" s="191">
        <v>0</v>
      </c>
      <c r="AS22" s="163">
        <v>3.8095238095238099E-2</v>
      </c>
      <c r="AT22" s="162">
        <v>0</v>
      </c>
      <c r="AU22" s="195">
        <v>0.02</v>
      </c>
      <c r="AV22" s="191">
        <v>0</v>
      </c>
      <c r="AW22" s="163">
        <v>2.247191011235955E-2</v>
      </c>
      <c r="AX22" s="162">
        <v>0</v>
      </c>
      <c r="AY22" s="195">
        <v>0</v>
      </c>
      <c r="AZ22" s="191">
        <v>0</v>
      </c>
      <c r="BA22" s="163">
        <v>2.1276595744680851E-2</v>
      </c>
      <c r="BB22" s="162">
        <v>0</v>
      </c>
      <c r="BC22" s="195">
        <v>2.9745042492917848E-2</v>
      </c>
      <c r="BD22" s="191">
        <v>0</v>
      </c>
      <c r="BE22" s="163">
        <v>2.3411371237458192E-2</v>
      </c>
      <c r="BF22" s="162">
        <v>0</v>
      </c>
      <c r="BG22" s="195">
        <v>3.9534883720930232E-2</v>
      </c>
      <c r="BH22" s="191">
        <v>0</v>
      </c>
      <c r="BI22" s="163">
        <v>3.9534883720930232E-2</v>
      </c>
      <c r="BJ22" s="162">
        <v>0</v>
      </c>
      <c r="BK22" s="195">
        <v>0.1</v>
      </c>
      <c r="BL22" s="191">
        <v>0</v>
      </c>
      <c r="BM22" s="163">
        <v>4.4444444444444446E-2</v>
      </c>
      <c r="BN22" s="162">
        <v>0</v>
      </c>
      <c r="BO22" s="195">
        <v>5.5555555555555552E-2</v>
      </c>
      <c r="BP22" s="191">
        <v>0</v>
      </c>
      <c r="BQ22" s="163">
        <v>6.25E-2</v>
      </c>
      <c r="BR22" s="162">
        <v>0</v>
      </c>
      <c r="BS22" s="195">
        <v>0</v>
      </c>
      <c r="BT22" s="191">
        <v>0</v>
      </c>
    </row>
    <row r="23" spans="1:72" ht="15.75" x14ac:dyDescent="0.25">
      <c r="A23" s="5">
        <v>18</v>
      </c>
      <c r="B23" s="184" t="s">
        <v>77</v>
      </c>
      <c r="C23" s="201">
        <v>0.17132867132867133</v>
      </c>
      <c r="D23" s="191">
        <v>0</v>
      </c>
      <c r="E23" s="163">
        <v>0.12721893491124261</v>
      </c>
      <c r="F23" s="168">
        <v>0</v>
      </c>
      <c r="G23" s="195">
        <v>0.18095238095238095</v>
      </c>
      <c r="H23" s="191">
        <v>0</v>
      </c>
      <c r="I23" s="163">
        <v>8.2644628099173556E-2</v>
      </c>
      <c r="J23" s="162">
        <v>0</v>
      </c>
      <c r="K23" s="195">
        <v>5.7142857142857141E-2</v>
      </c>
      <c r="L23" s="191">
        <v>0</v>
      </c>
      <c r="M23" s="163">
        <v>4.0498442367601244E-2</v>
      </c>
      <c r="N23" s="162">
        <v>0</v>
      </c>
      <c r="O23" s="195">
        <v>1.2195121951219513E-2</v>
      </c>
      <c r="P23" s="191">
        <v>0</v>
      </c>
      <c r="Q23" s="163">
        <v>2.0480854853072127E-2</v>
      </c>
      <c r="R23" s="162">
        <v>0</v>
      </c>
      <c r="S23" s="195">
        <v>0.12345679012345678</v>
      </c>
      <c r="T23" s="191">
        <v>0</v>
      </c>
      <c r="U23" s="163">
        <v>8.8235294117647065E-2</v>
      </c>
      <c r="V23" s="162">
        <v>0</v>
      </c>
      <c r="W23" s="195">
        <v>0.16101694915254236</v>
      </c>
      <c r="X23" s="191">
        <v>0</v>
      </c>
      <c r="Y23" s="163">
        <v>0.6470588235294118</v>
      </c>
      <c r="Z23" s="162">
        <v>1</v>
      </c>
      <c r="AA23" s="195">
        <v>0.94047619047619047</v>
      </c>
      <c r="AB23" s="191">
        <v>1</v>
      </c>
      <c r="AC23" s="163">
        <v>0.97058823529411764</v>
      </c>
      <c r="AD23" s="162">
        <v>1</v>
      </c>
      <c r="AE23" s="195">
        <v>0.99492385786802029</v>
      </c>
      <c r="AF23" s="191">
        <v>1</v>
      </c>
      <c r="AG23" s="163">
        <v>6.0606060606060608E-2</v>
      </c>
      <c r="AH23" s="162">
        <v>0</v>
      </c>
      <c r="AI23" s="195">
        <v>3.875968992248062E-2</v>
      </c>
      <c r="AJ23" s="191">
        <v>0</v>
      </c>
      <c r="AK23" s="163">
        <v>7.6923076923076927E-2</v>
      </c>
      <c r="AL23" s="162">
        <v>0</v>
      </c>
      <c r="AM23" s="195">
        <v>0</v>
      </c>
      <c r="AN23" s="191">
        <v>0</v>
      </c>
      <c r="AO23" s="163">
        <v>1.1627906976744186E-2</v>
      </c>
      <c r="AP23" s="162">
        <v>0</v>
      </c>
      <c r="AQ23" s="195">
        <v>0</v>
      </c>
      <c r="AR23" s="191">
        <v>0</v>
      </c>
      <c r="AS23" s="163">
        <v>7.1428571428571425E-2</v>
      </c>
      <c r="AT23" s="162">
        <v>0</v>
      </c>
      <c r="AU23" s="195">
        <v>0.14000000000000001</v>
      </c>
      <c r="AV23" s="191">
        <v>0</v>
      </c>
      <c r="AW23" s="163">
        <v>0.12359550561797752</v>
      </c>
      <c r="AX23" s="162">
        <v>0</v>
      </c>
      <c r="AY23" s="195">
        <v>0.28125</v>
      </c>
      <c r="AZ23" s="191">
        <v>0.5</v>
      </c>
      <c r="BA23" s="163">
        <v>1.4184397163120567E-2</v>
      </c>
      <c r="BB23" s="162">
        <v>0</v>
      </c>
      <c r="BC23" s="195">
        <v>5.6657223796033995E-2</v>
      </c>
      <c r="BD23" s="191">
        <v>0</v>
      </c>
      <c r="BE23" s="163">
        <v>7.0234113712374577E-2</v>
      </c>
      <c r="BF23" s="162">
        <v>0</v>
      </c>
      <c r="BG23" s="195">
        <v>2.3255813953488372E-3</v>
      </c>
      <c r="BH23" s="191">
        <v>0</v>
      </c>
      <c r="BI23" s="163">
        <v>2.3255813953488372E-3</v>
      </c>
      <c r="BJ23" s="162">
        <v>0</v>
      </c>
      <c r="BK23" s="195">
        <v>0.06</v>
      </c>
      <c r="BL23" s="191">
        <v>0</v>
      </c>
      <c r="BM23" s="163">
        <v>0</v>
      </c>
      <c r="BN23" s="162">
        <v>0</v>
      </c>
      <c r="BO23" s="195">
        <v>5.5555555555555552E-2</v>
      </c>
      <c r="BP23" s="191">
        <v>0</v>
      </c>
      <c r="BQ23" s="163">
        <v>0</v>
      </c>
      <c r="BR23" s="162">
        <v>0</v>
      </c>
      <c r="BS23" s="195">
        <v>0.24074074074074073</v>
      </c>
      <c r="BT23" s="191">
        <v>0</v>
      </c>
    </row>
    <row r="24" spans="1:72" ht="15.75" x14ac:dyDescent="0.25">
      <c r="A24" s="5">
        <v>19</v>
      </c>
      <c r="B24" s="184" t="s">
        <v>78</v>
      </c>
      <c r="C24" s="201">
        <v>0.73145108338804987</v>
      </c>
      <c r="D24" s="191">
        <v>1</v>
      </c>
      <c r="E24" s="163">
        <v>0.9821428571428571</v>
      </c>
      <c r="F24" s="168">
        <v>1</v>
      </c>
      <c r="G24" s="195">
        <v>0.96739130434782605</v>
      </c>
      <c r="H24" s="191">
        <v>1</v>
      </c>
      <c r="I24" s="163">
        <v>0.96969696969696972</v>
      </c>
      <c r="J24" s="162">
        <v>1</v>
      </c>
      <c r="K24" s="195">
        <v>1</v>
      </c>
      <c r="L24" s="191">
        <v>1</v>
      </c>
      <c r="M24" s="163">
        <v>8.7412587412587409E-2</v>
      </c>
      <c r="N24" s="162">
        <v>0</v>
      </c>
      <c r="O24" s="195">
        <v>0.47972972972972971</v>
      </c>
      <c r="P24" s="191">
        <v>0.5</v>
      </c>
      <c r="Q24" s="163">
        <v>0.12593283582089551</v>
      </c>
      <c r="R24" s="162">
        <v>0</v>
      </c>
      <c r="S24" s="195">
        <v>0.86792452830188682</v>
      </c>
      <c r="T24" s="191">
        <v>1</v>
      </c>
      <c r="U24" s="163">
        <v>0.75862068965517238</v>
      </c>
      <c r="V24" s="162">
        <v>1</v>
      </c>
      <c r="W24" s="195">
        <v>0.93877551020408168</v>
      </c>
      <c r="X24" s="191">
        <v>1</v>
      </c>
      <c r="Y24" s="163">
        <v>0.38</v>
      </c>
      <c r="Z24" s="162">
        <v>0.5</v>
      </c>
      <c r="AA24" s="195">
        <v>0.14285714285714285</v>
      </c>
      <c r="AB24" s="191">
        <v>0</v>
      </c>
      <c r="AC24" s="163">
        <v>0.42424242424242425</v>
      </c>
      <c r="AD24" s="162">
        <v>0.5</v>
      </c>
      <c r="AE24" s="195">
        <v>0</v>
      </c>
      <c r="AF24" s="191">
        <v>0</v>
      </c>
      <c r="AG24" s="163">
        <v>0</v>
      </c>
      <c r="AH24" s="162">
        <v>0</v>
      </c>
      <c r="AI24" s="195">
        <v>7.8125E-3</v>
      </c>
      <c r="AJ24" s="191">
        <v>0</v>
      </c>
      <c r="AK24" s="163">
        <v>0.69230769230769229</v>
      </c>
      <c r="AL24" s="162">
        <v>1</v>
      </c>
      <c r="AM24" s="195">
        <v>0</v>
      </c>
      <c r="AN24" s="191">
        <v>0</v>
      </c>
      <c r="AO24" s="163">
        <v>0</v>
      </c>
      <c r="AP24" s="162">
        <v>0</v>
      </c>
      <c r="AQ24" s="195">
        <v>0</v>
      </c>
      <c r="AR24" s="191">
        <v>0</v>
      </c>
      <c r="AS24" s="163">
        <v>0.29166666666666669</v>
      </c>
      <c r="AT24" s="162">
        <v>0.5</v>
      </c>
      <c r="AU24" s="195">
        <v>0</v>
      </c>
      <c r="AV24" s="191">
        <v>0</v>
      </c>
      <c r="AW24" s="163">
        <v>1</v>
      </c>
      <c r="AX24" s="162">
        <v>1</v>
      </c>
      <c r="AY24" s="195">
        <v>0.97647058823529409</v>
      </c>
      <c r="AZ24" s="191">
        <v>1</v>
      </c>
      <c r="BA24" s="163">
        <v>0</v>
      </c>
      <c r="BB24" s="162">
        <v>0</v>
      </c>
      <c r="BC24" s="195">
        <v>0</v>
      </c>
      <c r="BD24" s="191">
        <v>0</v>
      </c>
      <c r="BE24" s="163">
        <v>6.7491563554555678E-3</v>
      </c>
      <c r="BF24" s="162">
        <v>0</v>
      </c>
      <c r="BG24" s="195">
        <v>0.20155038759689922</v>
      </c>
      <c r="BH24" s="191">
        <v>0</v>
      </c>
      <c r="BI24" s="163">
        <v>0.20155038759689922</v>
      </c>
      <c r="BJ24" s="162">
        <v>0</v>
      </c>
      <c r="BK24" s="195">
        <v>0</v>
      </c>
      <c r="BL24" s="191">
        <v>0</v>
      </c>
      <c r="BM24" s="163">
        <v>0</v>
      </c>
      <c r="BN24" s="162">
        <v>0</v>
      </c>
      <c r="BO24" s="195">
        <v>0</v>
      </c>
      <c r="BP24" s="191">
        <v>0</v>
      </c>
      <c r="BQ24" s="163">
        <v>0</v>
      </c>
      <c r="BR24" s="162">
        <v>0</v>
      </c>
      <c r="BS24" s="195">
        <v>1</v>
      </c>
      <c r="BT24" s="191">
        <v>1</v>
      </c>
    </row>
    <row r="25" spans="1:72" ht="15.75" x14ac:dyDescent="0.25">
      <c r="A25" s="5">
        <v>20</v>
      </c>
      <c r="B25" s="184" t="s">
        <v>79</v>
      </c>
      <c r="C25" s="201">
        <v>0.13694638694638694</v>
      </c>
      <c r="D25" s="191">
        <v>0</v>
      </c>
      <c r="E25" s="163">
        <v>0.1242603550295858</v>
      </c>
      <c r="F25" s="168">
        <v>0</v>
      </c>
      <c r="G25" s="195">
        <v>0.18095238095238095</v>
      </c>
      <c r="H25" s="191">
        <v>0</v>
      </c>
      <c r="I25" s="163">
        <v>8.2644628099173556E-2</v>
      </c>
      <c r="J25" s="162">
        <v>0</v>
      </c>
      <c r="K25" s="195">
        <v>8.5714285714285715E-2</v>
      </c>
      <c r="L25" s="191">
        <v>0</v>
      </c>
      <c r="M25" s="163">
        <v>6.2305295950155761E-3</v>
      </c>
      <c r="N25" s="162">
        <v>0</v>
      </c>
      <c r="O25" s="195">
        <v>1.2195121951219513E-2</v>
      </c>
      <c r="P25" s="191">
        <v>0</v>
      </c>
      <c r="Q25" s="163">
        <v>4.4523597506678537E-3</v>
      </c>
      <c r="R25" s="162">
        <v>0</v>
      </c>
      <c r="S25" s="195">
        <v>4.9382716049382713E-2</v>
      </c>
      <c r="T25" s="191">
        <v>0</v>
      </c>
      <c r="U25" s="163">
        <v>8.8235294117647065E-2</v>
      </c>
      <c r="V25" s="162">
        <v>0</v>
      </c>
      <c r="W25" s="195">
        <v>0.16101694915254236</v>
      </c>
      <c r="X25" s="191">
        <v>0</v>
      </c>
      <c r="Y25" s="163">
        <v>0.15686274509803921</v>
      </c>
      <c r="Z25" s="162">
        <v>0</v>
      </c>
      <c r="AA25" s="195">
        <v>0.13095238095238096</v>
      </c>
      <c r="AB25" s="191">
        <v>0</v>
      </c>
      <c r="AC25" s="163">
        <v>0.41176470588235292</v>
      </c>
      <c r="AD25" s="162">
        <v>0.5</v>
      </c>
      <c r="AE25" s="195">
        <v>0</v>
      </c>
      <c r="AF25" s="191">
        <v>0</v>
      </c>
      <c r="AG25" s="163">
        <v>0</v>
      </c>
      <c r="AH25" s="162">
        <v>0</v>
      </c>
      <c r="AI25" s="195">
        <v>0</v>
      </c>
      <c r="AJ25" s="191">
        <v>0</v>
      </c>
      <c r="AK25" s="163">
        <v>7.6923076923076927E-2</v>
      </c>
      <c r="AL25" s="162">
        <v>0</v>
      </c>
      <c r="AM25" s="195">
        <v>0</v>
      </c>
      <c r="AN25" s="191">
        <v>0</v>
      </c>
      <c r="AO25" s="163">
        <v>0</v>
      </c>
      <c r="AP25" s="162">
        <v>0</v>
      </c>
      <c r="AQ25" s="195">
        <v>0</v>
      </c>
      <c r="AR25" s="191">
        <v>0</v>
      </c>
      <c r="AS25" s="163">
        <v>3.8095238095238099E-2</v>
      </c>
      <c r="AT25" s="162">
        <v>0</v>
      </c>
      <c r="AU25" s="195">
        <v>0</v>
      </c>
      <c r="AV25" s="191">
        <v>0</v>
      </c>
      <c r="AW25" s="163">
        <v>0.12359550561797752</v>
      </c>
      <c r="AX25" s="162">
        <v>0</v>
      </c>
      <c r="AY25" s="195">
        <v>0.28125</v>
      </c>
      <c r="AZ25" s="191">
        <v>0.5</v>
      </c>
      <c r="BA25" s="163">
        <v>0</v>
      </c>
      <c r="BB25" s="162">
        <v>0</v>
      </c>
      <c r="BC25" s="195">
        <v>0</v>
      </c>
      <c r="BD25" s="191">
        <v>0</v>
      </c>
      <c r="BE25" s="163">
        <v>4.459308807134894E-3</v>
      </c>
      <c r="BF25" s="162">
        <v>0</v>
      </c>
      <c r="BG25" s="195">
        <v>2.3255813953488372E-3</v>
      </c>
      <c r="BH25" s="191">
        <v>0</v>
      </c>
      <c r="BI25" s="163">
        <v>2.3255813953488372E-3</v>
      </c>
      <c r="BJ25" s="162">
        <v>0</v>
      </c>
      <c r="BK25" s="195">
        <v>0</v>
      </c>
      <c r="BL25" s="191">
        <v>0</v>
      </c>
      <c r="BM25" s="163">
        <v>0</v>
      </c>
      <c r="BN25" s="162">
        <v>0</v>
      </c>
      <c r="BO25" s="195">
        <v>0</v>
      </c>
      <c r="BP25" s="191">
        <v>0</v>
      </c>
      <c r="BQ25" s="163">
        <v>0</v>
      </c>
      <c r="BR25" s="162">
        <v>0</v>
      </c>
      <c r="BS25" s="195">
        <v>0.24074074074074073</v>
      </c>
      <c r="BT25" s="191">
        <v>0</v>
      </c>
    </row>
    <row r="26" spans="1:72" ht="15.75" x14ac:dyDescent="0.25">
      <c r="A26" s="5">
        <v>21</v>
      </c>
      <c r="B26" s="184" t="s">
        <v>80</v>
      </c>
      <c r="C26" s="201">
        <v>0.34032634032634035</v>
      </c>
      <c r="D26" s="191">
        <v>0.5</v>
      </c>
      <c r="E26" s="163">
        <v>1.4792899408284023E-2</v>
      </c>
      <c r="F26" s="168">
        <v>0</v>
      </c>
      <c r="G26" s="195">
        <v>1.9047619047619049E-2</v>
      </c>
      <c r="H26" s="191">
        <v>0</v>
      </c>
      <c r="I26" s="163">
        <v>1.6528925619834711E-2</v>
      </c>
      <c r="J26" s="162">
        <v>0</v>
      </c>
      <c r="K26" s="195">
        <v>0</v>
      </c>
      <c r="L26" s="191">
        <v>0</v>
      </c>
      <c r="M26" s="163">
        <v>9.3457943925233638E-3</v>
      </c>
      <c r="N26" s="162">
        <v>0</v>
      </c>
      <c r="O26" s="195">
        <v>6.0975609756097563E-3</v>
      </c>
      <c r="P26" s="191">
        <v>0</v>
      </c>
      <c r="Q26" s="163">
        <v>0</v>
      </c>
      <c r="R26" s="162">
        <v>0</v>
      </c>
      <c r="S26" s="195">
        <v>2.4691358024691357E-2</v>
      </c>
      <c r="T26" s="191">
        <v>0</v>
      </c>
      <c r="U26" s="163">
        <v>0.29411764705882354</v>
      </c>
      <c r="V26" s="162">
        <v>0.5</v>
      </c>
      <c r="W26" s="195">
        <v>1.6949152542372881E-2</v>
      </c>
      <c r="X26" s="191">
        <v>0</v>
      </c>
      <c r="Y26" s="163">
        <v>1.9607843137254902E-2</v>
      </c>
      <c r="Z26" s="162">
        <v>0</v>
      </c>
      <c r="AA26" s="195">
        <v>0</v>
      </c>
      <c r="AB26" s="191">
        <v>0</v>
      </c>
      <c r="AC26" s="163">
        <v>4.4117647058823532E-2</v>
      </c>
      <c r="AD26" s="162">
        <v>0</v>
      </c>
      <c r="AE26" s="195">
        <v>0.18274111675126903</v>
      </c>
      <c r="AF26" s="191">
        <v>0</v>
      </c>
      <c r="AG26" s="163">
        <v>3.0303030303030304E-2</v>
      </c>
      <c r="AH26" s="162">
        <v>0</v>
      </c>
      <c r="AI26" s="195">
        <v>0</v>
      </c>
      <c r="AJ26" s="191">
        <v>0</v>
      </c>
      <c r="AK26" s="163">
        <v>0</v>
      </c>
      <c r="AL26" s="162">
        <v>0</v>
      </c>
      <c r="AM26" s="195">
        <v>0</v>
      </c>
      <c r="AN26" s="191">
        <v>0</v>
      </c>
      <c r="AO26" s="163">
        <v>0</v>
      </c>
      <c r="AP26" s="162">
        <v>0</v>
      </c>
      <c r="AQ26" s="195">
        <v>0</v>
      </c>
      <c r="AR26" s="191">
        <v>0</v>
      </c>
      <c r="AS26" s="163">
        <v>5.2380952380952382E-2</v>
      </c>
      <c r="AT26" s="162">
        <v>0</v>
      </c>
      <c r="AU26" s="195">
        <v>0.04</v>
      </c>
      <c r="AV26" s="191">
        <v>0</v>
      </c>
      <c r="AW26" s="163">
        <v>3.3707865168539325E-2</v>
      </c>
      <c r="AX26" s="162">
        <v>0</v>
      </c>
      <c r="AY26" s="195">
        <v>1.0416666666666666E-2</v>
      </c>
      <c r="AZ26" s="191">
        <v>0</v>
      </c>
      <c r="BA26" s="163">
        <v>1.0638297872340425E-2</v>
      </c>
      <c r="BB26" s="162">
        <v>0</v>
      </c>
      <c r="BC26" s="195">
        <v>9.9150141643059488E-3</v>
      </c>
      <c r="BD26" s="191">
        <v>0</v>
      </c>
      <c r="BE26" s="163">
        <v>3.901895206243032E-2</v>
      </c>
      <c r="BF26" s="162">
        <v>0</v>
      </c>
      <c r="BG26" s="195">
        <v>3.9534883720930232E-2</v>
      </c>
      <c r="BH26" s="191">
        <v>0</v>
      </c>
      <c r="BI26" s="163">
        <v>3.9534883720930232E-2</v>
      </c>
      <c r="BJ26" s="162">
        <v>0</v>
      </c>
      <c r="BK26" s="195">
        <v>0</v>
      </c>
      <c r="BL26" s="191">
        <v>0</v>
      </c>
      <c r="BM26" s="163">
        <v>0</v>
      </c>
      <c r="BN26" s="162">
        <v>0</v>
      </c>
      <c r="BO26" s="195">
        <v>0</v>
      </c>
      <c r="BP26" s="191">
        <v>0</v>
      </c>
      <c r="BQ26" s="163">
        <v>0</v>
      </c>
      <c r="BR26" s="162">
        <v>0</v>
      </c>
      <c r="BS26" s="195">
        <v>0.98148148148148151</v>
      </c>
      <c r="BT26" s="191">
        <v>1</v>
      </c>
    </row>
    <row r="27" spans="1:72" ht="15.75" x14ac:dyDescent="0.25">
      <c r="A27" s="5">
        <v>22</v>
      </c>
      <c r="B27" s="184" t="s">
        <v>81</v>
      </c>
      <c r="C27" s="201">
        <v>0.49358974358974361</v>
      </c>
      <c r="D27" s="191">
        <v>0</v>
      </c>
      <c r="E27" s="163">
        <v>0.4437869822485207</v>
      </c>
      <c r="F27" s="168">
        <v>0</v>
      </c>
      <c r="G27" s="195">
        <v>0.45714285714285713</v>
      </c>
      <c r="H27" s="191">
        <v>0</v>
      </c>
      <c r="I27" s="163">
        <v>0.49586776859504134</v>
      </c>
      <c r="J27" s="162">
        <v>0</v>
      </c>
      <c r="K27" s="195">
        <v>0.68571428571428572</v>
      </c>
      <c r="L27" s="191">
        <v>2.5</v>
      </c>
      <c r="M27" s="163">
        <v>0.42056074766355139</v>
      </c>
      <c r="N27" s="162">
        <v>0</v>
      </c>
      <c r="O27" s="195">
        <v>0.40243902439024393</v>
      </c>
      <c r="P27" s="191">
        <v>0</v>
      </c>
      <c r="Q27" s="163">
        <v>0.51736420302760466</v>
      </c>
      <c r="R27" s="162">
        <v>2.5</v>
      </c>
      <c r="S27" s="195">
        <v>0.64197530864197527</v>
      </c>
      <c r="T27" s="191">
        <v>2.5</v>
      </c>
      <c r="U27" s="163">
        <v>0.61764705882352944</v>
      </c>
      <c r="V27" s="162">
        <v>2.5</v>
      </c>
      <c r="W27" s="195">
        <v>0.44915254237288138</v>
      </c>
      <c r="X27" s="191">
        <v>0</v>
      </c>
      <c r="Y27" s="163">
        <v>0.52941176470588236</v>
      </c>
      <c r="Z27" s="162">
        <v>2.5</v>
      </c>
      <c r="AA27" s="195">
        <v>0.65476190476190477</v>
      </c>
      <c r="AB27" s="191">
        <v>2.5</v>
      </c>
      <c r="AC27" s="163">
        <v>0.38235294117647056</v>
      </c>
      <c r="AD27" s="162">
        <v>0</v>
      </c>
      <c r="AE27" s="195">
        <v>1</v>
      </c>
      <c r="AF27" s="191">
        <v>2.5</v>
      </c>
      <c r="AG27" s="163">
        <v>0.5757575757575758</v>
      </c>
      <c r="AH27" s="162">
        <v>2.5</v>
      </c>
      <c r="AI27" s="195">
        <v>0.64341085271317833</v>
      </c>
      <c r="AJ27" s="191">
        <v>2.5</v>
      </c>
      <c r="AK27" s="163">
        <v>0.30769230769230771</v>
      </c>
      <c r="AL27" s="162">
        <v>0</v>
      </c>
      <c r="AM27" s="195">
        <v>0.77777777777777779</v>
      </c>
      <c r="AN27" s="191">
        <v>2.5</v>
      </c>
      <c r="AO27" s="163">
        <v>0.89534883720930236</v>
      </c>
      <c r="AP27" s="162">
        <v>2.5</v>
      </c>
      <c r="AQ27" s="195">
        <v>0.66666666666666663</v>
      </c>
      <c r="AR27" s="191">
        <v>2.5</v>
      </c>
      <c r="AS27" s="163">
        <v>0.41904761904761906</v>
      </c>
      <c r="AT27" s="162">
        <v>0</v>
      </c>
      <c r="AU27" s="195">
        <v>0.78</v>
      </c>
      <c r="AV27" s="191">
        <v>2.5</v>
      </c>
      <c r="AW27" s="163">
        <v>0.4943820224719101</v>
      </c>
      <c r="AX27" s="162">
        <v>0</v>
      </c>
      <c r="AY27" s="195">
        <v>0.4375</v>
      </c>
      <c r="AZ27" s="191">
        <v>0</v>
      </c>
      <c r="BA27" s="163">
        <v>0.32978723404255317</v>
      </c>
      <c r="BB27" s="162">
        <v>0</v>
      </c>
      <c r="BC27" s="195">
        <v>0.52407932011331448</v>
      </c>
      <c r="BD27" s="191">
        <v>2.5</v>
      </c>
      <c r="BE27" s="163">
        <v>0.37123745819397991</v>
      </c>
      <c r="BF27" s="162">
        <v>0</v>
      </c>
      <c r="BG27" s="195">
        <v>0.72093023255813948</v>
      </c>
      <c r="BH27" s="191">
        <v>2.5</v>
      </c>
      <c r="BI27" s="163">
        <v>0.72093023255813948</v>
      </c>
      <c r="BJ27" s="162">
        <v>2.5</v>
      </c>
      <c r="BK27" s="195">
        <v>0.82</v>
      </c>
      <c r="BL27" s="191">
        <v>2.5</v>
      </c>
      <c r="BM27" s="163">
        <v>0.82222222222222219</v>
      </c>
      <c r="BN27" s="162">
        <v>2.5</v>
      </c>
      <c r="BO27" s="195">
        <v>0.55555555555555558</v>
      </c>
      <c r="BP27" s="191">
        <v>2.5</v>
      </c>
      <c r="BQ27" s="163">
        <v>0.71875</v>
      </c>
      <c r="BR27" s="162">
        <v>2.5</v>
      </c>
      <c r="BS27" s="195">
        <v>0.48148148148148145</v>
      </c>
      <c r="BT27" s="191">
        <v>0</v>
      </c>
    </row>
    <row r="28" spans="1:72" ht="31.5" x14ac:dyDescent="0.25">
      <c r="A28" s="5">
        <v>23</v>
      </c>
      <c r="B28" s="185" t="s">
        <v>82</v>
      </c>
      <c r="C28" s="201">
        <v>5.7242990654205607E-2</v>
      </c>
      <c r="D28" s="191">
        <v>0</v>
      </c>
      <c r="E28" s="163">
        <v>5.5501460564751706E-2</v>
      </c>
      <c r="F28" s="168">
        <v>0</v>
      </c>
      <c r="G28" s="195">
        <v>2.6011560693641619E-2</v>
      </c>
      <c r="H28" s="191">
        <v>0</v>
      </c>
      <c r="I28" s="163">
        <v>2.6246719160104987E-2</v>
      </c>
      <c r="J28" s="162">
        <v>0</v>
      </c>
      <c r="K28" s="195">
        <v>9.90990990990991E-2</v>
      </c>
      <c r="L28" s="191">
        <v>0</v>
      </c>
      <c r="M28" s="163">
        <v>0.73712737127371275</v>
      </c>
      <c r="N28" s="162">
        <v>2.5</v>
      </c>
      <c r="O28" s="195">
        <v>0.17302052785923755</v>
      </c>
      <c r="P28" s="191">
        <v>0</v>
      </c>
      <c r="Q28" s="164">
        <v>0.17381974248927037</v>
      </c>
      <c r="R28" s="162">
        <v>0</v>
      </c>
      <c r="S28" s="195">
        <v>0.18779342723004694</v>
      </c>
      <c r="T28" s="191">
        <v>0</v>
      </c>
      <c r="U28" s="163">
        <v>0.42708333333333331</v>
      </c>
      <c r="V28" s="162">
        <v>0</v>
      </c>
      <c r="W28" s="195">
        <v>5.4878048780487805E-2</v>
      </c>
      <c r="X28" s="191">
        <v>0</v>
      </c>
      <c r="Y28" s="163">
        <v>0.30232558139534882</v>
      </c>
      <c r="Z28" s="162">
        <v>0</v>
      </c>
      <c r="AA28" s="195">
        <v>0.16346153846153846</v>
      </c>
      <c r="AB28" s="191">
        <v>0</v>
      </c>
      <c r="AC28" s="163">
        <v>5.8823529411764705E-2</v>
      </c>
      <c r="AD28" s="162">
        <v>0</v>
      </c>
      <c r="AE28" s="195">
        <v>0.71065989847715738</v>
      </c>
      <c r="AF28" s="191">
        <v>2.5</v>
      </c>
      <c r="AG28" s="163">
        <v>0.89393939393939392</v>
      </c>
      <c r="AH28" s="162">
        <v>2.5</v>
      </c>
      <c r="AI28" s="195">
        <v>0.69230769230769229</v>
      </c>
      <c r="AJ28" s="191">
        <v>2.5</v>
      </c>
      <c r="AK28" s="163">
        <v>0.31578947368421051</v>
      </c>
      <c r="AL28" s="162">
        <v>0</v>
      </c>
      <c r="AM28" s="195">
        <v>0.69841269841269837</v>
      </c>
      <c r="AN28" s="191">
        <v>2.5</v>
      </c>
      <c r="AO28" s="163">
        <v>0.73255813953488369</v>
      </c>
      <c r="AP28" s="162">
        <v>2.5</v>
      </c>
      <c r="AQ28" s="195">
        <v>0.85</v>
      </c>
      <c r="AR28" s="191">
        <v>2.5</v>
      </c>
      <c r="AS28" s="163">
        <v>0.11144578313253012</v>
      </c>
      <c r="AT28" s="162">
        <v>0</v>
      </c>
      <c r="AU28" s="195">
        <v>0.12</v>
      </c>
      <c r="AV28" s="191">
        <v>0</v>
      </c>
      <c r="AW28" s="163">
        <v>1.9762845849802372E-2</v>
      </c>
      <c r="AX28" s="162">
        <v>0</v>
      </c>
      <c r="AY28" s="195">
        <v>9.5846645367412137E-3</v>
      </c>
      <c r="AZ28" s="191">
        <v>0</v>
      </c>
      <c r="BA28" s="163">
        <v>0.3546099290780142</v>
      </c>
      <c r="BB28" s="162">
        <v>0</v>
      </c>
      <c r="BC28" s="195">
        <v>0.5637393767705382</v>
      </c>
      <c r="BD28" s="191">
        <v>2.5</v>
      </c>
      <c r="BE28" s="163">
        <v>0.35880398671096347</v>
      </c>
      <c r="BF28" s="162">
        <v>0</v>
      </c>
      <c r="BG28" s="195">
        <v>0.54530477759472817</v>
      </c>
      <c r="BH28" s="191">
        <v>2.5</v>
      </c>
      <c r="BI28" s="163">
        <v>0.54530477759472817</v>
      </c>
      <c r="BJ28" s="162">
        <v>2.5</v>
      </c>
      <c r="BK28" s="195">
        <v>0.94</v>
      </c>
      <c r="BL28" s="191">
        <v>2.5</v>
      </c>
      <c r="BM28" s="163">
        <v>0.82222222222222219</v>
      </c>
      <c r="BN28" s="162">
        <v>2.5</v>
      </c>
      <c r="BO28" s="195">
        <v>0.82222222222222219</v>
      </c>
      <c r="BP28" s="191">
        <v>2.5</v>
      </c>
      <c r="BQ28" s="163">
        <v>0.59375</v>
      </c>
      <c r="BR28" s="162">
        <v>2.5</v>
      </c>
      <c r="BS28" s="195">
        <v>5.3254437869822487E-2</v>
      </c>
      <c r="BT28" s="191">
        <v>0</v>
      </c>
    </row>
    <row r="29" spans="1:72" ht="15.75" x14ac:dyDescent="0.25">
      <c r="A29" s="5">
        <v>24</v>
      </c>
      <c r="B29" s="184" t="s">
        <v>83</v>
      </c>
      <c r="C29" s="201">
        <v>0.11072261072261072</v>
      </c>
      <c r="D29" s="191">
        <v>0</v>
      </c>
      <c r="E29" s="163">
        <v>0</v>
      </c>
      <c r="F29" s="168">
        <v>0</v>
      </c>
      <c r="G29" s="195">
        <v>0</v>
      </c>
      <c r="H29" s="191">
        <v>0</v>
      </c>
      <c r="I29" s="163">
        <v>0</v>
      </c>
      <c r="J29" s="162">
        <v>0</v>
      </c>
      <c r="K29" s="195">
        <v>2.8571428571428571E-2</v>
      </c>
      <c r="L29" s="191">
        <v>0</v>
      </c>
      <c r="M29" s="163">
        <v>0.21183800623052959</v>
      </c>
      <c r="N29" s="162">
        <v>0</v>
      </c>
      <c r="O29" s="195">
        <v>0.18292682926829268</v>
      </c>
      <c r="P29" s="191">
        <v>0</v>
      </c>
      <c r="Q29" s="163">
        <v>0.30008904719501334</v>
      </c>
      <c r="R29" s="162">
        <v>1</v>
      </c>
      <c r="S29" s="195">
        <v>2.4691358024691357E-2</v>
      </c>
      <c r="T29" s="191">
        <v>0</v>
      </c>
      <c r="U29" s="163">
        <v>8.8235294117647065E-2</v>
      </c>
      <c r="V29" s="162">
        <v>0</v>
      </c>
      <c r="W29" s="195">
        <v>0</v>
      </c>
      <c r="X29" s="191">
        <v>0</v>
      </c>
      <c r="Y29" s="163">
        <v>3.9215686274509803E-2</v>
      </c>
      <c r="Z29" s="162">
        <v>0</v>
      </c>
      <c r="AA29" s="195">
        <v>0.14285714285714285</v>
      </c>
      <c r="AB29" s="191">
        <v>0</v>
      </c>
      <c r="AC29" s="163">
        <v>0.11764705882352941</v>
      </c>
      <c r="AD29" s="162">
        <v>0</v>
      </c>
      <c r="AE29" s="195">
        <v>1</v>
      </c>
      <c r="AF29" s="191">
        <v>1</v>
      </c>
      <c r="AG29" s="163">
        <v>0.53030303030303028</v>
      </c>
      <c r="AH29" s="162">
        <v>1</v>
      </c>
      <c r="AI29" s="195">
        <v>0.62790697674418605</v>
      </c>
      <c r="AJ29" s="191">
        <v>1</v>
      </c>
      <c r="AK29" s="163">
        <v>0.11538461538461539</v>
      </c>
      <c r="AL29" s="162">
        <v>0</v>
      </c>
      <c r="AM29" s="195">
        <v>0.68253968253968256</v>
      </c>
      <c r="AN29" s="191">
        <v>1</v>
      </c>
      <c r="AO29" s="163">
        <v>0.84883720930232553</v>
      </c>
      <c r="AP29" s="162">
        <v>1</v>
      </c>
      <c r="AQ29" s="195">
        <v>0.13333333333333333</v>
      </c>
      <c r="AR29" s="191">
        <v>0</v>
      </c>
      <c r="AS29" s="163">
        <v>7.1428571428571425E-2</v>
      </c>
      <c r="AT29" s="162">
        <v>0</v>
      </c>
      <c r="AU29" s="195">
        <v>0.24</v>
      </c>
      <c r="AV29" s="191">
        <v>0</v>
      </c>
      <c r="AW29" s="163">
        <v>0</v>
      </c>
      <c r="AX29" s="162">
        <v>0</v>
      </c>
      <c r="AY29" s="195">
        <v>0</v>
      </c>
      <c r="AZ29" s="191">
        <v>0</v>
      </c>
      <c r="BA29" s="163">
        <v>6.7375886524822695E-2</v>
      </c>
      <c r="BB29" s="162">
        <v>0</v>
      </c>
      <c r="BC29" s="195">
        <v>0.11756373937677053</v>
      </c>
      <c r="BD29" s="191">
        <v>0</v>
      </c>
      <c r="BE29" s="163">
        <v>6.4659977703455968E-2</v>
      </c>
      <c r="BF29" s="162">
        <v>0</v>
      </c>
      <c r="BG29" s="195">
        <v>3.9534883720930232E-2</v>
      </c>
      <c r="BH29" s="191">
        <v>0</v>
      </c>
      <c r="BI29" s="163">
        <v>3.9534883720930232E-2</v>
      </c>
      <c r="BJ29" s="162">
        <v>0</v>
      </c>
      <c r="BK29" s="195">
        <v>0.22</v>
      </c>
      <c r="BL29" s="191">
        <v>0</v>
      </c>
      <c r="BM29" s="163">
        <v>0.1111111111111111</v>
      </c>
      <c r="BN29" s="162">
        <v>0</v>
      </c>
      <c r="BO29" s="195">
        <v>0.15555555555555556</v>
      </c>
      <c r="BP29" s="191">
        <v>0</v>
      </c>
      <c r="BQ29" s="163">
        <v>0.375</v>
      </c>
      <c r="BR29" s="162">
        <v>1</v>
      </c>
      <c r="BS29" s="195">
        <v>0</v>
      </c>
      <c r="BT29" s="191">
        <v>0</v>
      </c>
    </row>
    <row r="30" spans="1:72" ht="15.75" x14ac:dyDescent="0.25">
      <c r="A30" s="5">
        <v>25</v>
      </c>
      <c r="B30" s="184" t="s">
        <v>84</v>
      </c>
      <c r="C30" s="201">
        <v>6.7500000000000004E-2</v>
      </c>
      <c r="D30" s="191">
        <v>0</v>
      </c>
      <c r="E30" s="159">
        <v>1.3649999999999999E-2</v>
      </c>
      <c r="F30" s="168">
        <v>1.5</v>
      </c>
      <c r="G30" s="190">
        <v>1.43E-2</v>
      </c>
      <c r="H30" s="191">
        <v>1.5</v>
      </c>
      <c r="I30" s="159">
        <v>1.84E-2</v>
      </c>
      <c r="J30" s="162">
        <v>0.5</v>
      </c>
      <c r="K30" s="190">
        <v>1.7999999999999999E-2</v>
      </c>
      <c r="L30" s="191">
        <v>0.5</v>
      </c>
      <c r="M30" s="159">
        <v>8.0499999999999999E-3</v>
      </c>
      <c r="N30" s="162">
        <v>1.5</v>
      </c>
      <c r="O30" s="190">
        <v>1.7600000000000001E-2</v>
      </c>
      <c r="P30" s="191">
        <v>0.5</v>
      </c>
      <c r="Q30" s="159">
        <v>1.5049999999999999E-2</v>
      </c>
      <c r="R30" s="162">
        <v>0.5</v>
      </c>
      <c r="S30" s="190">
        <v>9.3999999999999986E-3</v>
      </c>
      <c r="T30" s="191">
        <v>1.5</v>
      </c>
      <c r="U30" s="159">
        <v>3.1300000000000001E-2</v>
      </c>
      <c r="V30" s="162">
        <v>0</v>
      </c>
      <c r="W30" s="190">
        <v>3.56E-2</v>
      </c>
      <c r="X30" s="191">
        <v>0</v>
      </c>
      <c r="Y30" s="159">
        <v>8.14E-2</v>
      </c>
      <c r="Z30" s="162">
        <v>0</v>
      </c>
      <c r="AA30" s="195">
        <v>1.9349999999999999E-2</v>
      </c>
      <c r="AB30" s="191">
        <v>0.5</v>
      </c>
      <c r="AC30" s="159">
        <v>0.10980000000000001</v>
      </c>
      <c r="AD30" s="162">
        <v>0</v>
      </c>
      <c r="AE30" s="190">
        <v>2.2449999999999998E-2</v>
      </c>
      <c r="AF30" s="191">
        <v>0.5</v>
      </c>
      <c r="AG30" s="159">
        <v>0</v>
      </c>
      <c r="AH30" s="162">
        <v>2</v>
      </c>
      <c r="AI30" s="195">
        <v>1.5600000000000001E-2</v>
      </c>
      <c r="AJ30" s="191">
        <v>0.5</v>
      </c>
      <c r="AK30" s="163">
        <v>0</v>
      </c>
      <c r="AL30" s="162">
        <v>2</v>
      </c>
      <c r="AM30" s="195">
        <v>0</v>
      </c>
      <c r="AN30" s="191">
        <v>2</v>
      </c>
      <c r="AO30" s="159">
        <v>0</v>
      </c>
      <c r="AP30" s="162">
        <v>2</v>
      </c>
      <c r="AQ30" s="190">
        <v>1.6650000000000002E-2</v>
      </c>
      <c r="AR30" s="191">
        <v>0.5</v>
      </c>
      <c r="AS30" s="159">
        <v>3.8800000000000001E-2</v>
      </c>
      <c r="AT30" s="162">
        <v>0</v>
      </c>
      <c r="AU30" s="190">
        <v>0</v>
      </c>
      <c r="AV30" s="191">
        <v>2</v>
      </c>
      <c r="AW30" s="163">
        <v>1.5449999999999998E-2</v>
      </c>
      <c r="AX30" s="162">
        <v>0.5</v>
      </c>
      <c r="AY30" s="195">
        <v>5.45E-2</v>
      </c>
      <c r="AZ30" s="191">
        <v>0</v>
      </c>
      <c r="BA30" s="163">
        <v>2.8E-3</v>
      </c>
      <c r="BB30" s="162">
        <v>1.5</v>
      </c>
      <c r="BC30" s="195">
        <v>1.0749999999999999E-2</v>
      </c>
      <c r="BD30" s="191">
        <v>1.5</v>
      </c>
      <c r="BE30" s="159">
        <v>9.1500000000000001E-3</v>
      </c>
      <c r="BF30" s="162">
        <v>1.5</v>
      </c>
      <c r="BG30" s="190">
        <v>3.3E-3</v>
      </c>
      <c r="BH30" s="191">
        <v>1.5</v>
      </c>
      <c r="BI30" s="159">
        <v>3.3E-3</v>
      </c>
      <c r="BJ30" s="162">
        <v>1.5</v>
      </c>
      <c r="BK30" s="195">
        <v>0</v>
      </c>
      <c r="BL30" s="191">
        <v>2</v>
      </c>
      <c r="BM30" s="159">
        <v>0</v>
      </c>
      <c r="BN30" s="162">
        <v>2</v>
      </c>
      <c r="BO30" s="195">
        <v>0</v>
      </c>
      <c r="BP30" s="191">
        <v>2</v>
      </c>
      <c r="BQ30" s="159">
        <v>0</v>
      </c>
      <c r="BR30" s="162">
        <v>2</v>
      </c>
      <c r="BS30" s="190">
        <v>6.0850000000000001E-2</v>
      </c>
      <c r="BT30" s="191">
        <v>0</v>
      </c>
    </row>
    <row r="31" spans="1:72" ht="15.75" x14ac:dyDescent="0.25">
      <c r="A31" s="5">
        <v>26</v>
      </c>
      <c r="B31" s="184" t="s">
        <v>85</v>
      </c>
      <c r="C31" s="201">
        <v>0</v>
      </c>
      <c r="D31" s="191">
        <v>2</v>
      </c>
      <c r="E31" s="159">
        <v>0</v>
      </c>
      <c r="F31" s="168">
        <v>2</v>
      </c>
      <c r="G31" s="190">
        <v>0</v>
      </c>
      <c r="H31" s="191">
        <v>2</v>
      </c>
      <c r="I31" s="159">
        <v>0</v>
      </c>
      <c r="J31" s="162">
        <v>2</v>
      </c>
      <c r="K31" s="190">
        <v>0</v>
      </c>
      <c r="L31" s="191">
        <v>2</v>
      </c>
      <c r="M31" s="159">
        <v>0</v>
      </c>
      <c r="N31" s="162">
        <v>2</v>
      </c>
      <c r="O31" s="190">
        <v>0</v>
      </c>
      <c r="P31" s="191">
        <v>2</v>
      </c>
      <c r="Q31" s="159">
        <v>0</v>
      </c>
      <c r="R31" s="162">
        <v>2</v>
      </c>
      <c r="S31" s="190">
        <v>0</v>
      </c>
      <c r="T31" s="191">
        <v>2</v>
      </c>
      <c r="U31" s="159">
        <v>0</v>
      </c>
      <c r="V31" s="162">
        <v>2</v>
      </c>
      <c r="W31" s="190">
        <v>0</v>
      </c>
      <c r="X31" s="191">
        <v>2</v>
      </c>
      <c r="Y31" s="159">
        <v>0</v>
      </c>
      <c r="Z31" s="162">
        <v>2</v>
      </c>
      <c r="AA31" s="190">
        <v>0</v>
      </c>
      <c r="AB31" s="191">
        <v>2</v>
      </c>
      <c r="AC31" s="159">
        <v>0</v>
      </c>
      <c r="AD31" s="162">
        <v>2</v>
      </c>
      <c r="AE31" s="190">
        <v>0</v>
      </c>
      <c r="AF31" s="191">
        <v>2</v>
      </c>
      <c r="AG31" s="159">
        <v>0</v>
      </c>
      <c r="AH31" s="162">
        <v>2</v>
      </c>
      <c r="AI31" s="190">
        <v>0</v>
      </c>
      <c r="AJ31" s="191">
        <v>2</v>
      </c>
      <c r="AK31" s="159">
        <v>0</v>
      </c>
      <c r="AL31" s="162">
        <v>2</v>
      </c>
      <c r="AM31" s="190">
        <v>0</v>
      </c>
      <c r="AN31" s="191">
        <v>2</v>
      </c>
      <c r="AO31" s="159">
        <v>0</v>
      </c>
      <c r="AP31" s="162">
        <v>2</v>
      </c>
      <c r="AQ31" s="190">
        <v>0</v>
      </c>
      <c r="AR31" s="191">
        <v>2</v>
      </c>
      <c r="AS31" s="159">
        <v>0</v>
      </c>
      <c r="AT31" s="162">
        <v>2</v>
      </c>
      <c r="AU31" s="190">
        <v>0</v>
      </c>
      <c r="AV31" s="191">
        <v>2</v>
      </c>
      <c r="AW31" s="159">
        <v>0</v>
      </c>
      <c r="AX31" s="162">
        <v>2</v>
      </c>
      <c r="AY31" s="195">
        <v>0</v>
      </c>
      <c r="AZ31" s="191">
        <v>2</v>
      </c>
      <c r="BA31" s="159">
        <v>0</v>
      </c>
      <c r="BB31" s="162">
        <v>2</v>
      </c>
      <c r="BC31" s="195">
        <v>0</v>
      </c>
      <c r="BD31" s="191">
        <v>2</v>
      </c>
      <c r="BE31" s="159">
        <v>1.6999999999999999E-3</v>
      </c>
      <c r="BF31" s="162">
        <v>1.5</v>
      </c>
      <c r="BG31" s="190">
        <v>0</v>
      </c>
      <c r="BH31" s="191">
        <v>2</v>
      </c>
      <c r="BI31" s="159">
        <v>0</v>
      </c>
      <c r="BJ31" s="162">
        <v>2</v>
      </c>
      <c r="BK31" s="190">
        <v>0</v>
      </c>
      <c r="BL31" s="191">
        <v>2</v>
      </c>
      <c r="BM31" s="159">
        <v>0</v>
      </c>
      <c r="BN31" s="162">
        <v>2</v>
      </c>
      <c r="BO31" s="190">
        <v>0</v>
      </c>
      <c r="BP31" s="191">
        <v>2</v>
      </c>
      <c r="BQ31" s="159">
        <v>0</v>
      </c>
      <c r="BR31" s="162">
        <v>2</v>
      </c>
      <c r="BS31" s="190">
        <v>0</v>
      </c>
      <c r="BT31" s="191">
        <v>2</v>
      </c>
    </row>
    <row r="32" spans="1:72" ht="15.75" x14ac:dyDescent="0.25">
      <c r="A32" s="5">
        <v>27</v>
      </c>
      <c r="B32" s="184" t="s">
        <v>86</v>
      </c>
      <c r="C32" s="201">
        <v>7.0749999999999993E-2</v>
      </c>
      <c r="D32" s="191">
        <v>0</v>
      </c>
      <c r="E32" s="159">
        <v>0.06</v>
      </c>
      <c r="F32" s="168">
        <v>0.5</v>
      </c>
      <c r="G32" s="190">
        <v>0</v>
      </c>
      <c r="H32" s="191">
        <v>2</v>
      </c>
      <c r="I32" s="159">
        <v>4.8899999999999999E-2</v>
      </c>
      <c r="J32" s="162">
        <v>0.5</v>
      </c>
      <c r="K32" s="190">
        <v>0</v>
      </c>
      <c r="L32" s="191">
        <v>2</v>
      </c>
      <c r="M32" s="159">
        <v>3.6950000000000004E-2</v>
      </c>
      <c r="N32" s="162">
        <v>0.5</v>
      </c>
      <c r="O32" s="190">
        <v>0</v>
      </c>
      <c r="P32" s="191">
        <v>2</v>
      </c>
      <c r="Q32" s="159">
        <v>7.2849999999999998E-2</v>
      </c>
      <c r="R32" s="162">
        <v>0</v>
      </c>
      <c r="S32" s="190">
        <v>4.5449999999999997E-2</v>
      </c>
      <c r="T32" s="191">
        <v>0.5</v>
      </c>
      <c r="U32" s="159">
        <v>0</v>
      </c>
      <c r="V32" s="162">
        <v>2</v>
      </c>
      <c r="W32" s="190">
        <v>5.2099999999999994E-2</v>
      </c>
      <c r="X32" s="191">
        <v>0.5</v>
      </c>
      <c r="Y32" s="159">
        <v>0</v>
      </c>
      <c r="Z32" s="162">
        <v>2</v>
      </c>
      <c r="AA32" s="190">
        <v>7.5550000000000006E-2</v>
      </c>
      <c r="AB32" s="191">
        <v>0</v>
      </c>
      <c r="AC32" s="159">
        <v>0.1138</v>
      </c>
      <c r="AD32" s="162">
        <v>0</v>
      </c>
      <c r="AE32" s="190">
        <v>8.2850000000000007E-2</v>
      </c>
      <c r="AF32" s="191">
        <v>0</v>
      </c>
      <c r="AG32" s="159">
        <v>0</v>
      </c>
      <c r="AH32" s="162">
        <v>2</v>
      </c>
      <c r="AI32" s="190">
        <v>2.2749999999999999E-2</v>
      </c>
      <c r="AJ32" s="191">
        <v>0.5</v>
      </c>
      <c r="AK32" s="159">
        <v>0</v>
      </c>
      <c r="AL32" s="162">
        <v>2</v>
      </c>
      <c r="AM32" s="190">
        <v>0</v>
      </c>
      <c r="AN32" s="191">
        <v>2</v>
      </c>
      <c r="AO32" s="159">
        <v>0</v>
      </c>
      <c r="AP32" s="162">
        <v>2</v>
      </c>
      <c r="AQ32" s="190">
        <v>0</v>
      </c>
      <c r="AR32" s="191">
        <v>2</v>
      </c>
      <c r="AS32" s="159">
        <v>1.0200000000000001E-2</v>
      </c>
      <c r="AT32" s="162">
        <v>1.5</v>
      </c>
      <c r="AU32" s="190">
        <v>0</v>
      </c>
      <c r="AV32" s="191">
        <v>2</v>
      </c>
      <c r="AW32" s="159">
        <v>0</v>
      </c>
      <c r="AX32" s="162">
        <v>2</v>
      </c>
      <c r="AY32" s="190">
        <v>6.7150000000000001E-2</v>
      </c>
      <c r="AZ32" s="191">
        <v>0</v>
      </c>
      <c r="BA32" s="159">
        <v>0.1036</v>
      </c>
      <c r="BB32" s="162">
        <v>0</v>
      </c>
      <c r="BC32" s="190">
        <v>0.10999999999999999</v>
      </c>
      <c r="BD32" s="191">
        <v>0</v>
      </c>
      <c r="BE32" s="159">
        <v>2.8549999999999999E-2</v>
      </c>
      <c r="BF32" s="162">
        <v>0.5</v>
      </c>
      <c r="BG32" s="190">
        <v>1.085E-2</v>
      </c>
      <c r="BH32" s="191">
        <v>0.5</v>
      </c>
      <c r="BI32" s="159">
        <v>1.085E-2</v>
      </c>
      <c r="BJ32" s="162">
        <v>0.5</v>
      </c>
      <c r="BK32" s="190">
        <v>0</v>
      </c>
      <c r="BL32" s="191">
        <v>2</v>
      </c>
      <c r="BM32" s="159">
        <v>0</v>
      </c>
      <c r="BN32" s="162">
        <v>2</v>
      </c>
      <c r="BO32" s="190">
        <v>0</v>
      </c>
      <c r="BP32" s="191">
        <v>2</v>
      </c>
      <c r="BQ32" s="159">
        <v>0</v>
      </c>
      <c r="BR32" s="162">
        <v>2</v>
      </c>
      <c r="BS32" s="190">
        <v>0</v>
      </c>
      <c r="BT32" s="191">
        <v>2</v>
      </c>
    </row>
    <row r="33" spans="1:72" ht="15.75" x14ac:dyDescent="0.25">
      <c r="A33" s="5">
        <v>28</v>
      </c>
      <c r="B33" s="184" t="s">
        <v>87</v>
      </c>
      <c r="C33" s="201">
        <v>0.43241781123734635</v>
      </c>
      <c r="D33" s="191">
        <v>1</v>
      </c>
      <c r="E33" s="159">
        <v>0.67327987430705838</v>
      </c>
      <c r="F33" s="168">
        <v>2</v>
      </c>
      <c r="G33" s="190">
        <v>0.69839473142621933</v>
      </c>
      <c r="H33" s="191">
        <v>2</v>
      </c>
      <c r="I33" s="159">
        <v>0.42</v>
      </c>
      <c r="J33" s="162">
        <v>1</v>
      </c>
      <c r="K33" s="190">
        <v>0.40952380952380951</v>
      </c>
      <c r="L33" s="191">
        <v>1</v>
      </c>
      <c r="M33" s="159">
        <v>0.62280419016921829</v>
      </c>
      <c r="N33" s="162">
        <v>2</v>
      </c>
      <c r="O33" s="190">
        <v>0.34820512820512817</v>
      </c>
      <c r="P33" s="191">
        <v>0</v>
      </c>
      <c r="Q33" s="159">
        <v>0.12263505103310929</v>
      </c>
      <c r="R33" s="162">
        <v>0</v>
      </c>
      <c r="S33" s="190">
        <v>0.20098039215686275</v>
      </c>
      <c r="T33" s="191">
        <v>0</v>
      </c>
      <c r="U33" s="159">
        <v>0.33333333333333331</v>
      </c>
      <c r="V33" s="162">
        <v>0</v>
      </c>
      <c r="W33" s="190">
        <v>0.2119309971098266</v>
      </c>
      <c r="X33" s="191">
        <v>0</v>
      </c>
      <c r="Y33" s="159">
        <v>0.68885869565217384</v>
      </c>
      <c r="Z33" s="162">
        <v>2</v>
      </c>
      <c r="AA33" s="190">
        <v>0.88516483516483513</v>
      </c>
      <c r="AB33" s="191">
        <v>3</v>
      </c>
      <c r="AC33" s="159">
        <v>0.71631205673758869</v>
      </c>
      <c r="AD33" s="162">
        <v>3</v>
      </c>
      <c r="AE33" s="190">
        <v>0.75603942149753611</v>
      </c>
      <c r="AF33" s="191">
        <v>3</v>
      </c>
      <c r="AG33" s="159">
        <v>0.34166666666666667</v>
      </c>
      <c r="AH33" s="162">
        <v>0</v>
      </c>
      <c r="AI33" s="190">
        <v>0.54323308270676696</v>
      </c>
      <c r="AJ33" s="191">
        <v>1</v>
      </c>
      <c r="AK33" s="159">
        <v>0.67112299465240643</v>
      </c>
      <c r="AL33" s="162">
        <v>2</v>
      </c>
      <c r="AM33" s="190">
        <v>0.5714285714285714</v>
      </c>
      <c r="AN33" s="191">
        <v>2</v>
      </c>
      <c r="AO33" s="159">
        <v>0.5</v>
      </c>
      <c r="AP33" s="162">
        <v>1</v>
      </c>
      <c r="AQ33" s="190">
        <v>0.46052631578947367</v>
      </c>
      <c r="AR33" s="191">
        <v>1</v>
      </c>
      <c r="AS33" s="159">
        <v>0.7035420513681383</v>
      </c>
      <c r="AT33" s="162">
        <v>3</v>
      </c>
      <c r="AU33" s="190">
        <v>0.73692810457516345</v>
      </c>
      <c r="AV33" s="191">
        <v>3</v>
      </c>
      <c r="AW33" s="159">
        <v>0.84288461538461534</v>
      </c>
      <c r="AX33" s="162">
        <v>3</v>
      </c>
      <c r="AY33" s="190">
        <v>0.73350793910623668</v>
      </c>
      <c r="AZ33" s="191">
        <v>3</v>
      </c>
      <c r="BA33" s="159">
        <v>0.64134408602150539</v>
      </c>
      <c r="BB33" s="162">
        <v>2</v>
      </c>
      <c r="BC33" s="190">
        <v>0.8623537850364158</v>
      </c>
      <c r="BD33" s="191">
        <v>3</v>
      </c>
      <c r="BE33" s="159">
        <v>0.79427984222015136</v>
      </c>
      <c r="BF33" s="162">
        <v>3</v>
      </c>
      <c r="BG33" s="190">
        <v>0.37455396966993759</v>
      </c>
      <c r="BH33" s="191">
        <v>0</v>
      </c>
      <c r="BI33" s="159">
        <v>0.37455396966993759</v>
      </c>
      <c r="BJ33" s="162">
        <v>0</v>
      </c>
      <c r="BK33" s="190">
        <v>0.39523809523809522</v>
      </c>
      <c r="BL33" s="191">
        <v>1</v>
      </c>
      <c r="BM33" s="159">
        <v>0.58333333333333337</v>
      </c>
      <c r="BN33" s="162">
        <v>2</v>
      </c>
      <c r="BO33" s="190">
        <v>0.43269230769230771</v>
      </c>
      <c r="BP33" s="191">
        <v>1</v>
      </c>
      <c r="BQ33" s="159">
        <v>0.60416666666666674</v>
      </c>
      <c r="BR33" s="162">
        <v>2</v>
      </c>
      <c r="BS33" s="190">
        <v>0.46760443307757887</v>
      </c>
      <c r="BT33" s="191">
        <v>1</v>
      </c>
    </row>
    <row r="34" spans="1:72" ht="32.25" thickBot="1" x14ac:dyDescent="0.3">
      <c r="A34" s="146">
        <v>29</v>
      </c>
      <c r="B34" s="186" t="s">
        <v>88</v>
      </c>
      <c r="C34" s="208" t="s">
        <v>166</v>
      </c>
      <c r="D34" s="197">
        <v>1</v>
      </c>
      <c r="E34" s="165" t="s">
        <v>168</v>
      </c>
      <c r="F34" s="169">
        <v>1</v>
      </c>
      <c r="G34" s="196" t="s">
        <v>168</v>
      </c>
      <c r="H34" s="197">
        <v>1</v>
      </c>
      <c r="I34" s="165" t="s">
        <v>168</v>
      </c>
      <c r="J34" s="166">
        <v>1</v>
      </c>
      <c r="K34" s="196" t="s">
        <v>166</v>
      </c>
      <c r="L34" s="197">
        <v>1</v>
      </c>
      <c r="M34" s="165" t="s">
        <v>168</v>
      </c>
      <c r="N34" s="166">
        <v>1</v>
      </c>
      <c r="O34" s="196" t="s">
        <v>168</v>
      </c>
      <c r="P34" s="197">
        <v>1</v>
      </c>
      <c r="Q34" s="165" t="s">
        <v>166</v>
      </c>
      <c r="R34" s="166">
        <v>1</v>
      </c>
      <c r="S34" s="196" t="s">
        <v>168</v>
      </c>
      <c r="T34" s="197">
        <v>1</v>
      </c>
      <c r="U34" s="165" t="s">
        <v>168</v>
      </c>
      <c r="V34" s="166">
        <v>1</v>
      </c>
      <c r="W34" s="196" t="s">
        <v>168</v>
      </c>
      <c r="X34" s="197">
        <v>1</v>
      </c>
      <c r="Y34" s="165" t="s">
        <v>168</v>
      </c>
      <c r="Z34" s="166">
        <v>1</v>
      </c>
      <c r="AA34" s="196" t="s">
        <v>168</v>
      </c>
      <c r="AB34" s="197">
        <v>1</v>
      </c>
      <c r="AC34" s="165" t="s">
        <v>168</v>
      </c>
      <c r="AD34" s="166">
        <v>1</v>
      </c>
      <c r="AE34" s="196" t="s">
        <v>168</v>
      </c>
      <c r="AF34" s="197">
        <v>1</v>
      </c>
      <c r="AG34" s="165" t="s">
        <v>181</v>
      </c>
      <c r="AH34" s="166">
        <v>0</v>
      </c>
      <c r="AI34" s="196" t="s">
        <v>182</v>
      </c>
      <c r="AJ34" s="197">
        <v>1</v>
      </c>
      <c r="AK34" s="165" t="s">
        <v>166</v>
      </c>
      <c r="AL34" s="166">
        <v>1</v>
      </c>
      <c r="AM34" s="196" t="s">
        <v>168</v>
      </c>
      <c r="AN34" s="197">
        <v>1</v>
      </c>
      <c r="AO34" s="165" t="s">
        <v>168</v>
      </c>
      <c r="AP34" s="166">
        <v>1</v>
      </c>
      <c r="AQ34" s="196" t="s">
        <v>168</v>
      </c>
      <c r="AR34" s="197">
        <v>1</v>
      </c>
      <c r="AS34" s="165" t="s">
        <v>166</v>
      </c>
      <c r="AT34" s="166">
        <v>1</v>
      </c>
      <c r="AU34" s="196" t="s">
        <v>166</v>
      </c>
      <c r="AV34" s="197">
        <v>1</v>
      </c>
      <c r="AW34" s="165" t="s">
        <v>168</v>
      </c>
      <c r="AX34" s="166">
        <v>1</v>
      </c>
      <c r="AY34" s="196" t="s">
        <v>168</v>
      </c>
      <c r="AZ34" s="197">
        <v>1</v>
      </c>
      <c r="BA34" s="165" t="s">
        <v>168</v>
      </c>
      <c r="BB34" s="166">
        <v>1</v>
      </c>
      <c r="BC34" s="196" t="s">
        <v>166</v>
      </c>
      <c r="BD34" s="197">
        <v>1</v>
      </c>
      <c r="BE34" s="165" t="s">
        <v>166</v>
      </c>
      <c r="BF34" s="166">
        <v>1</v>
      </c>
      <c r="BG34" s="196" t="s">
        <v>182</v>
      </c>
      <c r="BH34" s="197">
        <v>1</v>
      </c>
      <c r="BI34" s="165" t="s">
        <v>166</v>
      </c>
      <c r="BJ34" s="166">
        <v>1</v>
      </c>
      <c r="BK34" s="196" t="s">
        <v>168</v>
      </c>
      <c r="BL34" s="197">
        <v>1</v>
      </c>
      <c r="BM34" s="165" t="s">
        <v>166</v>
      </c>
      <c r="BN34" s="166">
        <v>1</v>
      </c>
      <c r="BO34" s="196" t="s">
        <v>168</v>
      </c>
      <c r="BP34" s="197">
        <v>1</v>
      </c>
      <c r="BQ34" s="165" t="s">
        <v>182</v>
      </c>
      <c r="BR34" s="166">
        <v>1</v>
      </c>
      <c r="BS34" s="196" t="s">
        <v>166</v>
      </c>
      <c r="BT34" s="197">
        <v>1</v>
      </c>
    </row>
    <row r="35" spans="1:72" ht="15.75" x14ac:dyDescent="0.25">
      <c r="A35" s="145" t="s">
        <v>176</v>
      </c>
      <c r="B35" s="187" t="s">
        <v>169</v>
      </c>
      <c r="C35" s="232">
        <v>403210</v>
      </c>
      <c r="D35" s="233"/>
      <c r="E35" s="273">
        <v>949293</v>
      </c>
      <c r="F35" s="274"/>
      <c r="G35" s="232">
        <v>412605</v>
      </c>
      <c r="H35" s="233"/>
      <c r="I35" s="236">
        <v>369855</v>
      </c>
      <c r="J35" s="237"/>
      <c r="K35" s="232">
        <v>431464</v>
      </c>
      <c r="L35" s="233"/>
      <c r="M35" s="236">
        <v>978635.03</v>
      </c>
      <c r="N35" s="237"/>
      <c r="O35" s="232">
        <v>612554</v>
      </c>
      <c r="P35" s="233"/>
      <c r="Q35" s="236">
        <v>3478489</v>
      </c>
      <c r="R35" s="237"/>
      <c r="S35" s="232">
        <v>433557</v>
      </c>
      <c r="T35" s="233"/>
      <c r="U35" s="236">
        <v>368206</v>
      </c>
      <c r="V35" s="237"/>
      <c r="W35" s="232">
        <v>441667</v>
      </c>
      <c r="X35" s="233"/>
      <c r="Y35" s="236">
        <v>330916</v>
      </c>
      <c r="Z35" s="237"/>
      <c r="AA35" s="232">
        <v>268741</v>
      </c>
      <c r="AB35" s="233"/>
      <c r="AC35" s="236">
        <v>248819</v>
      </c>
      <c r="AD35" s="237"/>
      <c r="AE35" s="232">
        <v>153091</v>
      </c>
      <c r="AF35" s="233"/>
      <c r="AG35" s="236">
        <v>429328</v>
      </c>
      <c r="AH35" s="237"/>
      <c r="AI35" s="232">
        <v>432856</v>
      </c>
      <c r="AJ35" s="233"/>
      <c r="AK35" s="236">
        <v>98495</v>
      </c>
      <c r="AL35" s="237"/>
      <c r="AM35" s="232">
        <v>304426</v>
      </c>
      <c r="AN35" s="233"/>
      <c r="AO35" s="236">
        <v>421047</v>
      </c>
      <c r="AP35" s="237"/>
      <c r="AQ35" s="232">
        <v>124194</v>
      </c>
      <c r="AR35" s="233"/>
      <c r="AS35" s="236">
        <v>707764</v>
      </c>
      <c r="AT35" s="237"/>
      <c r="AU35" s="232">
        <v>260641</v>
      </c>
      <c r="AV35" s="233"/>
      <c r="AW35" s="236">
        <v>307628</v>
      </c>
      <c r="AX35" s="237"/>
      <c r="AY35" s="232">
        <v>298880</v>
      </c>
      <c r="AZ35" s="233"/>
      <c r="BA35" s="236">
        <v>118990</v>
      </c>
      <c r="BB35" s="237"/>
      <c r="BC35" s="232">
        <v>319107</v>
      </c>
      <c r="BD35" s="233"/>
      <c r="BE35" s="236">
        <v>1814704</v>
      </c>
      <c r="BF35" s="237"/>
      <c r="BG35" s="232">
        <v>1751159</v>
      </c>
      <c r="BH35" s="233"/>
      <c r="BI35" s="236">
        <v>1751159</v>
      </c>
      <c r="BJ35" s="237"/>
      <c r="BK35" s="232">
        <v>97489</v>
      </c>
      <c r="BL35" s="233"/>
      <c r="BM35" s="236">
        <v>176405</v>
      </c>
      <c r="BN35" s="237"/>
      <c r="BO35" s="232">
        <v>504573</v>
      </c>
      <c r="BP35" s="233"/>
      <c r="BQ35" s="236">
        <v>136763</v>
      </c>
      <c r="BR35" s="237"/>
      <c r="BS35" s="232">
        <v>180360</v>
      </c>
      <c r="BT35" s="233"/>
    </row>
    <row r="36" spans="1:72" ht="15.75" x14ac:dyDescent="0.25">
      <c r="A36" s="8" t="s">
        <v>173</v>
      </c>
      <c r="B36" s="184" t="s">
        <v>170</v>
      </c>
      <c r="C36" s="275">
        <v>784</v>
      </c>
      <c r="D36" s="276"/>
      <c r="E36" s="271">
        <v>145</v>
      </c>
      <c r="F36" s="272"/>
      <c r="G36" s="230">
        <v>42</v>
      </c>
      <c r="H36" s="231"/>
      <c r="I36" s="238">
        <v>49</v>
      </c>
      <c r="J36" s="239"/>
      <c r="K36" s="230">
        <v>28</v>
      </c>
      <c r="L36" s="231"/>
      <c r="M36" s="238">
        <v>145</v>
      </c>
      <c r="N36" s="239"/>
      <c r="O36" s="230">
        <v>70</v>
      </c>
      <c r="P36" s="231"/>
      <c r="Q36" s="238">
        <v>510</v>
      </c>
      <c r="R36" s="239"/>
      <c r="S36" s="230">
        <v>29</v>
      </c>
      <c r="T36" s="231"/>
      <c r="U36" s="238">
        <v>29</v>
      </c>
      <c r="V36" s="239"/>
      <c r="W36" s="230">
        <v>56</v>
      </c>
      <c r="X36" s="231"/>
      <c r="Y36" s="238">
        <v>25</v>
      </c>
      <c r="Z36" s="239"/>
      <c r="AA36" s="230">
        <v>38</v>
      </c>
      <c r="AB36" s="231"/>
      <c r="AC36" s="238">
        <v>34</v>
      </c>
      <c r="AD36" s="239"/>
      <c r="AE36" s="230">
        <v>147</v>
      </c>
      <c r="AF36" s="231"/>
      <c r="AG36" s="238">
        <v>32</v>
      </c>
      <c r="AH36" s="239"/>
      <c r="AI36" s="230">
        <v>57</v>
      </c>
      <c r="AJ36" s="231"/>
      <c r="AK36" s="238">
        <v>13</v>
      </c>
      <c r="AL36" s="239"/>
      <c r="AM36" s="230">
        <v>32</v>
      </c>
      <c r="AN36" s="231"/>
      <c r="AO36" s="238">
        <v>47</v>
      </c>
      <c r="AP36" s="239"/>
      <c r="AQ36" s="230">
        <v>30</v>
      </c>
      <c r="AR36" s="231"/>
      <c r="AS36" s="238">
        <v>105</v>
      </c>
      <c r="AT36" s="239"/>
      <c r="AU36" s="230">
        <v>32</v>
      </c>
      <c r="AV36" s="231"/>
      <c r="AW36" s="238">
        <v>38</v>
      </c>
      <c r="AX36" s="239"/>
      <c r="AY36" s="230">
        <v>42</v>
      </c>
      <c r="AZ36" s="231"/>
      <c r="BA36" s="238">
        <v>178</v>
      </c>
      <c r="BB36" s="239"/>
      <c r="BC36" s="230">
        <v>461</v>
      </c>
      <c r="BD36" s="231"/>
      <c r="BE36" s="238">
        <v>574</v>
      </c>
      <c r="BF36" s="239"/>
      <c r="BG36" s="230">
        <v>193</v>
      </c>
      <c r="BH36" s="231"/>
      <c r="BI36" s="238">
        <v>193</v>
      </c>
      <c r="BJ36" s="239"/>
      <c r="BK36" s="230">
        <v>29</v>
      </c>
      <c r="BL36" s="231"/>
      <c r="BM36" s="238">
        <v>22</v>
      </c>
      <c r="BN36" s="239"/>
      <c r="BO36" s="230">
        <v>46</v>
      </c>
      <c r="BP36" s="231"/>
      <c r="BQ36" s="238">
        <v>21</v>
      </c>
      <c r="BR36" s="239"/>
      <c r="BS36" s="230">
        <v>28</v>
      </c>
      <c r="BT36" s="231"/>
    </row>
    <row r="37" spans="1:72" ht="15.75" x14ac:dyDescent="0.25">
      <c r="A37" s="8" t="s">
        <v>174</v>
      </c>
      <c r="B37" s="184" t="s">
        <v>171</v>
      </c>
      <c r="C37" s="228">
        <v>514.29846938775506</v>
      </c>
      <c r="D37" s="229"/>
      <c r="E37" s="269">
        <v>6546.8482758620694</v>
      </c>
      <c r="F37" s="270"/>
      <c r="G37" s="228">
        <v>9823.9285714285706</v>
      </c>
      <c r="H37" s="229"/>
      <c r="I37" s="240">
        <v>7548.0612244897957</v>
      </c>
      <c r="J37" s="241"/>
      <c r="K37" s="228">
        <v>15409.428571428571</v>
      </c>
      <c r="L37" s="229"/>
      <c r="M37" s="240">
        <v>6749.207103448276</v>
      </c>
      <c r="N37" s="241"/>
      <c r="O37" s="228">
        <v>8750.7714285714283</v>
      </c>
      <c r="P37" s="229"/>
      <c r="Q37" s="240">
        <v>6820.5666666666666</v>
      </c>
      <c r="R37" s="241"/>
      <c r="S37" s="228">
        <v>14950.241379310344</v>
      </c>
      <c r="T37" s="229"/>
      <c r="U37" s="240">
        <v>12696.758620689656</v>
      </c>
      <c r="V37" s="241"/>
      <c r="W37" s="228">
        <v>7886.9107142857147</v>
      </c>
      <c r="X37" s="229"/>
      <c r="Y37" s="240">
        <v>13236.64</v>
      </c>
      <c r="Z37" s="241"/>
      <c r="AA37" s="228">
        <v>7072.1315789473683</v>
      </c>
      <c r="AB37" s="229"/>
      <c r="AC37" s="240">
        <v>7318.2058823529414</v>
      </c>
      <c r="AD37" s="241"/>
      <c r="AE37" s="228">
        <v>1041.4353741496598</v>
      </c>
      <c r="AF37" s="229"/>
      <c r="AG37" s="240">
        <v>13416.5</v>
      </c>
      <c r="AH37" s="241"/>
      <c r="AI37" s="228">
        <v>7593.9649122807014</v>
      </c>
      <c r="AJ37" s="229"/>
      <c r="AK37" s="240">
        <v>7576.5384615384619</v>
      </c>
      <c r="AL37" s="241"/>
      <c r="AM37" s="228">
        <v>9513.3125</v>
      </c>
      <c r="AN37" s="229"/>
      <c r="AO37" s="240">
        <v>8958.4468085106382</v>
      </c>
      <c r="AP37" s="241"/>
      <c r="AQ37" s="228">
        <v>4139.8</v>
      </c>
      <c r="AR37" s="229"/>
      <c r="AS37" s="240">
        <v>6740.609523809524</v>
      </c>
      <c r="AT37" s="241"/>
      <c r="AU37" s="228">
        <v>8145.03125</v>
      </c>
      <c r="AV37" s="229"/>
      <c r="AW37" s="240">
        <v>8095.4736842105267</v>
      </c>
      <c r="AX37" s="241"/>
      <c r="AY37" s="228">
        <v>7116.1904761904761</v>
      </c>
      <c r="AZ37" s="229"/>
      <c r="BA37" s="240">
        <v>668.48314606741576</v>
      </c>
      <c r="BB37" s="241"/>
      <c r="BC37" s="228">
        <v>692.20607375271152</v>
      </c>
      <c r="BD37" s="229"/>
      <c r="BE37" s="240">
        <v>3161.5052264808364</v>
      </c>
      <c r="BF37" s="241"/>
      <c r="BG37" s="228">
        <v>9073.3626943005183</v>
      </c>
      <c r="BH37" s="229"/>
      <c r="BI37" s="240">
        <v>9073.3626943005183</v>
      </c>
      <c r="BJ37" s="241"/>
      <c r="BK37" s="228">
        <v>3361.6896551724139</v>
      </c>
      <c r="BL37" s="229"/>
      <c r="BM37" s="240">
        <v>8018.409090909091</v>
      </c>
      <c r="BN37" s="241"/>
      <c r="BO37" s="228">
        <v>10968.978260869566</v>
      </c>
      <c r="BP37" s="229"/>
      <c r="BQ37" s="240">
        <v>6512.5238095238092</v>
      </c>
      <c r="BR37" s="241"/>
      <c r="BS37" s="228">
        <v>6441.4285714285716</v>
      </c>
      <c r="BT37" s="229"/>
    </row>
    <row r="38" spans="1:72" ht="15.75" x14ac:dyDescent="0.25">
      <c r="A38" s="8" t="s">
        <v>175</v>
      </c>
      <c r="B38" s="184" t="s">
        <v>172</v>
      </c>
      <c r="C38" s="226">
        <v>2.79</v>
      </c>
      <c r="D38" s="227"/>
      <c r="E38" s="267">
        <v>3.5586206896551724</v>
      </c>
      <c r="F38" s="268"/>
      <c r="G38" s="230">
        <v>3.79</v>
      </c>
      <c r="H38" s="231"/>
      <c r="I38" s="244">
        <v>3.9183673469387754</v>
      </c>
      <c r="J38" s="245"/>
      <c r="K38" s="230">
        <v>3.9642857142857144</v>
      </c>
      <c r="L38" s="231"/>
      <c r="M38" s="244">
        <v>1.2482758620689656</v>
      </c>
      <c r="N38" s="245"/>
      <c r="O38" s="226">
        <v>2.3714285714285714</v>
      </c>
      <c r="P38" s="227"/>
      <c r="Q38" s="244">
        <v>1.32</v>
      </c>
      <c r="R38" s="245"/>
      <c r="S38" s="226">
        <v>3.76</v>
      </c>
      <c r="T38" s="227"/>
      <c r="U38" s="244">
        <v>3.31</v>
      </c>
      <c r="V38" s="245"/>
      <c r="W38" s="226">
        <v>3.3</v>
      </c>
      <c r="X38" s="227"/>
      <c r="Y38" s="244">
        <v>1.72</v>
      </c>
      <c r="Z38" s="245"/>
      <c r="AA38" s="226">
        <v>1.26</v>
      </c>
      <c r="AB38" s="227"/>
      <c r="AC38" s="244">
        <v>1.82</v>
      </c>
      <c r="AD38" s="245"/>
      <c r="AE38" s="230">
        <v>0.46</v>
      </c>
      <c r="AF38" s="231"/>
      <c r="AG38" s="244">
        <v>1</v>
      </c>
      <c r="AH38" s="245"/>
      <c r="AI38" s="226">
        <v>1</v>
      </c>
      <c r="AJ38" s="227"/>
      <c r="AK38" s="244">
        <v>2.23</v>
      </c>
      <c r="AL38" s="245"/>
      <c r="AM38" s="226">
        <v>1</v>
      </c>
      <c r="AN38" s="227"/>
      <c r="AO38" s="244">
        <v>1</v>
      </c>
      <c r="AP38" s="245"/>
      <c r="AQ38" s="226">
        <v>1</v>
      </c>
      <c r="AR38" s="227"/>
      <c r="AS38" s="244">
        <v>1.51</v>
      </c>
      <c r="AT38" s="245"/>
      <c r="AU38" s="226">
        <v>1</v>
      </c>
      <c r="AV38" s="227"/>
      <c r="AW38" s="244">
        <v>3.5</v>
      </c>
      <c r="AX38" s="245"/>
      <c r="AY38" s="226">
        <v>3.6</v>
      </c>
      <c r="AZ38" s="227"/>
      <c r="BA38" s="244">
        <v>1</v>
      </c>
      <c r="BB38" s="245"/>
      <c r="BC38" s="226">
        <v>1</v>
      </c>
      <c r="BD38" s="227"/>
      <c r="BE38" s="244">
        <v>1.02</v>
      </c>
      <c r="BF38" s="245"/>
      <c r="BG38" s="226">
        <v>1.53</v>
      </c>
      <c r="BH38" s="227"/>
      <c r="BI38" s="244">
        <v>1.53</v>
      </c>
      <c r="BJ38" s="245"/>
      <c r="BK38" s="226">
        <v>1</v>
      </c>
      <c r="BL38" s="227"/>
      <c r="BM38" s="244">
        <v>1</v>
      </c>
      <c r="BN38" s="245"/>
      <c r="BO38" s="226">
        <v>1</v>
      </c>
      <c r="BP38" s="227"/>
      <c r="BQ38" s="244">
        <v>1</v>
      </c>
      <c r="BR38" s="245"/>
      <c r="BS38" s="226">
        <v>3.39</v>
      </c>
      <c r="BT38" s="227"/>
    </row>
    <row r="39" spans="1:72" s="152" customFormat="1" ht="15" customHeight="1" thickBot="1" x14ac:dyDescent="0.3">
      <c r="A39" s="157"/>
      <c r="B39" s="158" t="s">
        <v>201</v>
      </c>
      <c r="C39" s="249">
        <v>53.17</v>
      </c>
      <c r="D39" s="250"/>
      <c r="E39" s="242">
        <v>58</v>
      </c>
      <c r="F39" s="243"/>
      <c r="G39" s="224">
        <v>78</v>
      </c>
      <c r="H39" s="225"/>
      <c r="I39" s="263">
        <v>69</v>
      </c>
      <c r="J39" s="264"/>
      <c r="K39" s="261">
        <v>60.5</v>
      </c>
      <c r="L39" s="262"/>
      <c r="M39" s="242">
        <v>69</v>
      </c>
      <c r="N39" s="243"/>
      <c r="O39" s="224">
        <v>58</v>
      </c>
      <c r="P39" s="225"/>
      <c r="Q39" s="253">
        <v>52.5</v>
      </c>
      <c r="R39" s="254"/>
      <c r="S39" s="224">
        <v>62</v>
      </c>
      <c r="T39" s="225"/>
      <c r="U39" s="242">
        <v>51.5</v>
      </c>
      <c r="V39" s="243"/>
      <c r="W39" s="224">
        <v>52.5</v>
      </c>
      <c r="X39" s="225"/>
      <c r="Y39" s="242">
        <v>63.5</v>
      </c>
      <c r="Z39" s="243"/>
      <c r="AA39" s="224">
        <v>53.5</v>
      </c>
      <c r="AB39" s="225"/>
      <c r="AC39" s="242">
        <v>66.5</v>
      </c>
      <c r="AD39" s="243"/>
      <c r="AE39" s="249">
        <v>56</v>
      </c>
      <c r="AF39" s="250"/>
      <c r="AG39" s="242">
        <v>59.5</v>
      </c>
      <c r="AH39" s="243"/>
      <c r="AI39" s="224">
        <v>52.5</v>
      </c>
      <c r="AJ39" s="225"/>
      <c r="AK39" s="242">
        <v>70.5</v>
      </c>
      <c r="AL39" s="243"/>
      <c r="AM39" s="224">
        <v>80.5</v>
      </c>
      <c r="AN39" s="225"/>
      <c r="AO39" s="242">
        <v>66</v>
      </c>
      <c r="AP39" s="279"/>
      <c r="AQ39" s="224">
        <v>69.5</v>
      </c>
      <c r="AR39" s="280"/>
      <c r="AS39" s="242">
        <v>57.5</v>
      </c>
      <c r="AT39" s="279"/>
      <c r="AU39" s="224">
        <v>49.5</v>
      </c>
      <c r="AV39" s="280"/>
      <c r="AW39" s="285">
        <v>51</v>
      </c>
      <c r="AX39" s="286"/>
      <c r="AY39" s="224">
        <v>61</v>
      </c>
      <c r="AZ39" s="280"/>
      <c r="BA39" s="283">
        <v>47.333333333333336</v>
      </c>
      <c r="BB39" s="284"/>
      <c r="BC39" s="289">
        <v>56</v>
      </c>
      <c r="BD39" s="290"/>
      <c r="BE39" s="287">
        <v>54</v>
      </c>
      <c r="BF39" s="288"/>
      <c r="BG39" s="261">
        <v>57.5</v>
      </c>
      <c r="BH39" s="291"/>
      <c r="BI39" s="287">
        <v>57.5</v>
      </c>
      <c r="BJ39" s="288"/>
      <c r="BK39" s="224">
        <v>69.5</v>
      </c>
      <c r="BL39" s="280"/>
      <c r="BM39" s="242">
        <v>76</v>
      </c>
      <c r="BN39" s="279"/>
      <c r="BO39" s="224">
        <v>71</v>
      </c>
      <c r="BP39" s="280"/>
      <c r="BQ39" s="242">
        <v>65</v>
      </c>
      <c r="BR39" s="279"/>
      <c r="BS39" s="224">
        <v>63.5</v>
      </c>
      <c r="BT39" s="225"/>
    </row>
    <row r="40" spans="1:72" s="171" customFormat="1" ht="12" x14ac:dyDescent="0.2">
      <c r="C40" s="216" t="s">
        <v>190</v>
      </c>
      <c r="D40" s="216"/>
      <c r="F40" s="172"/>
      <c r="H40" s="173"/>
      <c r="J40" s="172"/>
      <c r="K40" s="174"/>
      <c r="L40" s="174"/>
      <c r="AE40" s="217" t="s">
        <v>190</v>
      </c>
      <c r="AF40" s="217"/>
      <c r="AJ40" s="172"/>
      <c r="AL40" s="172"/>
      <c r="AN40" s="172"/>
      <c r="AP40" s="172"/>
      <c r="AQ40" s="175"/>
      <c r="AR40" s="172"/>
      <c r="AT40" s="172"/>
      <c r="AV40" s="172"/>
      <c r="AX40" s="172"/>
      <c r="AZ40" s="172"/>
      <c r="BA40" s="217" t="s">
        <v>190</v>
      </c>
      <c r="BB40" s="217"/>
      <c r="BC40" s="217" t="s">
        <v>190</v>
      </c>
      <c r="BD40" s="217"/>
      <c r="BF40" s="172"/>
      <c r="BH40" s="172"/>
      <c r="BJ40" s="172"/>
      <c r="BL40" s="172"/>
      <c r="BN40" s="172"/>
      <c r="BP40" s="172"/>
      <c r="BR40" s="172"/>
      <c r="BT40" s="172"/>
    </row>
  </sheetData>
  <sheetProtection password="FCDD" sheet="1" objects="1" scenarios="1" selectLockedCells="1"/>
  <mergeCells count="298">
    <mergeCell ref="BS35:BT35"/>
    <mergeCell ref="BS36:BT36"/>
    <mergeCell ref="BS37:BT37"/>
    <mergeCell ref="BS39:BT39"/>
    <mergeCell ref="BS38:BT38"/>
    <mergeCell ref="BS1:BT1"/>
    <mergeCell ref="BS2:BT2"/>
    <mergeCell ref="BS3:BT3"/>
    <mergeCell ref="BS4:BT4"/>
    <mergeCell ref="BQ35:BR35"/>
    <mergeCell ref="BQ36:BR36"/>
    <mergeCell ref="BQ37:BR37"/>
    <mergeCell ref="BQ39:BR39"/>
    <mergeCell ref="BQ38:BR38"/>
    <mergeCell ref="BK1:BR1"/>
    <mergeCell ref="BQ2:BR2"/>
    <mergeCell ref="BQ3:BR3"/>
    <mergeCell ref="BQ4:BR4"/>
    <mergeCell ref="BK35:BL35"/>
    <mergeCell ref="BK36:BL36"/>
    <mergeCell ref="BK37:BL37"/>
    <mergeCell ref="BK39:BL39"/>
    <mergeCell ref="BK38:BL38"/>
    <mergeCell ref="BK3:BL3"/>
    <mergeCell ref="BK2:BL2"/>
    <mergeCell ref="BK4:BL4"/>
    <mergeCell ref="BM35:BN35"/>
    <mergeCell ref="BM36:BN36"/>
    <mergeCell ref="BM37:BN37"/>
    <mergeCell ref="BM39:BN39"/>
    <mergeCell ref="BM38:BN38"/>
    <mergeCell ref="BM2:BN2"/>
    <mergeCell ref="BM3:BN3"/>
    <mergeCell ref="BM4:BN4"/>
    <mergeCell ref="BO35:BP35"/>
    <mergeCell ref="BO36:BP36"/>
    <mergeCell ref="BO37:BP37"/>
    <mergeCell ref="BO39:BP39"/>
    <mergeCell ref="BO38:BP38"/>
    <mergeCell ref="BO2:BP2"/>
    <mergeCell ref="BO3:BP3"/>
    <mergeCell ref="BO4:BP4"/>
    <mergeCell ref="BI39:BJ39"/>
    <mergeCell ref="BI38:BJ38"/>
    <mergeCell ref="BI37:BJ37"/>
    <mergeCell ref="BI36:BJ36"/>
    <mergeCell ref="BI35:BJ35"/>
    <mergeCell ref="BI2:BJ2"/>
    <mergeCell ref="BI3:BJ3"/>
    <mergeCell ref="BI4:BJ4"/>
    <mergeCell ref="BG1:BJ1"/>
    <mergeCell ref="BG39:BH39"/>
    <mergeCell ref="BG38:BH38"/>
    <mergeCell ref="BG37:BH37"/>
    <mergeCell ref="BG36:BH36"/>
    <mergeCell ref="BG35:BH35"/>
    <mergeCell ref="BG4:BH4"/>
    <mergeCell ref="BG3:BH3"/>
    <mergeCell ref="BG2:BH2"/>
    <mergeCell ref="BE39:BF39"/>
    <mergeCell ref="BE38:BF38"/>
    <mergeCell ref="BE37:BF37"/>
    <mergeCell ref="BE36:BF36"/>
    <mergeCell ref="BE35:BF35"/>
    <mergeCell ref="BA1:BF1"/>
    <mergeCell ref="BA35:BB35"/>
    <mergeCell ref="BC35:BD35"/>
    <mergeCell ref="BC36:BD36"/>
    <mergeCell ref="BC37:BD37"/>
    <mergeCell ref="BC39:BD39"/>
    <mergeCell ref="BC38:BD38"/>
    <mergeCell ref="AY36:AZ36"/>
    <mergeCell ref="AY37:AZ37"/>
    <mergeCell ref="AY39:AZ39"/>
    <mergeCell ref="AY38:AZ38"/>
    <mergeCell ref="BA36:BB36"/>
    <mergeCell ref="BA37:BB37"/>
    <mergeCell ref="BA39:BB39"/>
    <mergeCell ref="BA38:BB38"/>
    <mergeCell ref="AW35:AX35"/>
    <mergeCell ref="AW36:AX36"/>
    <mergeCell ref="AW37:AX37"/>
    <mergeCell ref="AW39:AX39"/>
    <mergeCell ref="AW38:AX38"/>
    <mergeCell ref="AW1:AZ1"/>
    <mergeCell ref="AW2:AX2"/>
    <mergeCell ref="AY2:AZ2"/>
    <mergeCell ref="BA2:BB2"/>
    <mergeCell ref="BC2:BD2"/>
    <mergeCell ref="BE2:BF2"/>
    <mergeCell ref="AW3:AX3"/>
    <mergeCell ref="AY3:AZ3"/>
    <mergeCell ref="BA3:BB3"/>
    <mergeCell ref="BC3:BD3"/>
    <mergeCell ref="BE3:BF3"/>
    <mergeCell ref="AW4:AX4"/>
    <mergeCell ref="AY4:AZ4"/>
    <mergeCell ref="BA4:BB4"/>
    <mergeCell ref="BC4:BD4"/>
    <mergeCell ref="BE4:BF4"/>
    <mergeCell ref="AY35:AZ35"/>
    <mergeCell ref="AQ4:AR4"/>
    <mergeCell ref="AS4:AT4"/>
    <mergeCell ref="AU4:AV4"/>
    <mergeCell ref="AI1:AR1"/>
    <mergeCell ref="AQ39:AR39"/>
    <mergeCell ref="AQ38:AR38"/>
    <mergeCell ref="AQ37:AR37"/>
    <mergeCell ref="AQ36:AR36"/>
    <mergeCell ref="AQ35:AR35"/>
    <mergeCell ref="AS35:AT35"/>
    <mergeCell ref="AS36:AT36"/>
    <mergeCell ref="AS37:AT37"/>
    <mergeCell ref="AS1:AV1"/>
    <mergeCell ref="AU35:AV35"/>
    <mergeCell ref="AU36:AV36"/>
    <mergeCell ref="AU37:AV37"/>
    <mergeCell ref="AS39:AT39"/>
    <mergeCell ref="AS38:AT38"/>
    <mergeCell ref="AU39:AV39"/>
    <mergeCell ref="AU38:AV38"/>
    <mergeCell ref="AQ3:AR3"/>
    <mergeCell ref="AM2:AN2"/>
    <mergeCell ref="AO2:AP2"/>
    <mergeCell ref="AQ2:AR2"/>
    <mergeCell ref="AS2:AT2"/>
    <mergeCell ref="AU2:AV2"/>
    <mergeCell ref="AS3:AT3"/>
    <mergeCell ref="AU3:AV3"/>
    <mergeCell ref="AO39:AP39"/>
    <mergeCell ref="AO38:AP38"/>
    <mergeCell ref="AO37:AP37"/>
    <mergeCell ref="AO36:AP36"/>
    <mergeCell ref="AO35:AP35"/>
    <mergeCell ref="AM3:AN3"/>
    <mergeCell ref="AO3:AP3"/>
    <mergeCell ref="AO4:AP4"/>
    <mergeCell ref="AK39:AL39"/>
    <mergeCell ref="AK38:AL38"/>
    <mergeCell ref="AK37:AL37"/>
    <mergeCell ref="AK36:AL36"/>
    <mergeCell ref="AK35:AL35"/>
    <mergeCell ref="AK3:AL3"/>
    <mergeCell ref="AK4:AL4"/>
    <mergeCell ref="AK2:AL2"/>
    <mergeCell ref="AM39:AN39"/>
    <mergeCell ref="AM38:AN38"/>
    <mergeCell ref="AM37:AN37"/>
    <mergeCell ref="AM36:AN36"/>
    <mergeCell ref="AM35:AN35"/>
    <mergeCell ref="AM4:AN4"/>
    <mergeCell ref="M39:N39"/>
    <mergeCell ref="I3:J3"/>
    <mergeCell ref="I2:J2"/>
    <mergeCell ref="C4:D4"/>
    <mergeCell ref="C3:D3"/>
    <mergeCell ref="C2:D2"/>
    <mergeCell ref="E3:F3"/>
    <mergeCell ref="E2:F2"/>
    <mergeCell ref="E39:F39"/>
    <mergeCell ref="E38:F38"/>
    <mergeCell ref="E37:F37"/>
    <mergeCell ref="E36:F36"/>
    <mergeCell ref="E35:F35"/>
    <mergeCell ref="C39:D39"/>
    <mergeCell ref="C38:D38"/>
    <mergeCell ref="C37:D37"/>
    <mergeCell ref="C36:D36"/>
    <mergeCell ref="C35:D35"/>
    <mergeCell ref="G39:H39"/>
    <mergeCell ref="G38:H38"/>
    <mergeCell ref="G37:H37"/>
    <mergeCell ref="G36:H36"/>
    <mergeCell ref="G35:H35"/>
    <mergeCell ref="E4:F4"/>
    <mergeCell ref="K39:L39"/>
    <mergeCell ref="I39:J39"/>
    <mergeCell ref="I38:J38"/>
    <mergeCell ref="I37:J37"/>
    <mergeCell ref="I36:J36"/>
    <mergeCell ref="I35:J35"/>
    <mergeCell ref="G4:H4"/>
    <mergeCell ref="G3:H3"/>
    <mergeCell ref="K3:L3"/>
    <mergeCell ref="K2:L2"/>
    <mergeCell ref="G2:H2"/>
    <mergeCell ref="C1:L1"/>
    <mergeCell ref="K4:L4"/>
    <mergeCell ref="K38:L38"/>
    <mergeCell ref="K37:L37"/>
    <mergeCell ref="K36:L36"/>
    <mergeCell ref="K35:L35"/>
    <mergeCell ref="M2:N2"/>
    <mergeCell ref="M1:N1"/>
    <mergeCell ref="I4:J4"/>
    <mergeCell ref="O4:P4"/>
    <mergeCell ref="O3:P3"/>
    <mergeCell ref="O2:P2"/>
    <mergeCell ref="O1:P1"/>
    <mergeCell ref="M38:N38"/>
    <mergeCell ref="M37:N37"/>
    <mergeCell ref="M36:N36"/>
    <mergeCell ref="M35:N35"/>
    <mergeCell ref="M4:N4"/>
    <mergeCell ref="M3:N3"/>
    <mergeCell ref="O39:P39"/>
    <mergeCell ref="O37:P37"/>
    <mergeCell ref="O36:P36"/>
    <mergeCell ref="O35:P35"/>
    <mergeCell ref="Q39:R39"/>
    <mergeCell ref="Q38:R38"/>
    <mergeCell ref="Q37:R37"/>
    <mergeCell ref="Q36:R36"/>
    <mergeCell ref="Q35:R35"/>
    <mergeCell ref="O38:P38"/>
    <mergeCell ref="Q4:R4"/>
    <mergeCell ref="Q3:R3"/>
    <mergeCell ref="Q2:R2"/>
    <mergeCell ref="Q1:R1"/>
    <mergeCell ref="S39:T39"/>
    <mergeCell ref="S38:T38"/>
    <mergeCell ref="S37:T37"/>
    <mergeCell ref="S36:T36"/>
    <mergeCell ref="S35:T35"/>
    <mergeCell ref="S4:T4"/>
    <mergeCell ref="S1:X1"/>
    <mergeCell ref="S3:T3"/>
    <mergeCell ref="S2:T2"/>
    <mergeCell ref="U39:V39"/>
    <mergeCell ref="U38:V38"/>
    <mergeCell ref="U37:V37"/>
    <mergeCell ref="U36:V36"/>
    <mergeCell ref="U35:V35"/>
    <mergeCell ref="U4:V4"/>
    <mergeCell ref="U3:V3"/>
    <mergeCell ref="U2:V2"/>
    <mergeCell ref="W39:X39"/>
    <mergeCell ref="W38:X38"/>
    <mergeCell ref="W37:X37"/>
    <mergeCell ref="W2:X2"/>
    <mergeCell ref="Y39:Z39"/>
    <mergeCell ref="Y38:Z38"/>
    <mergeCell ref="Y37:Z37"/>
    <mergeCell ref="Y36:Z36"/>
    <mergeCell ref="Y35:Z35"/>
    <mergeCell ref="Y4:Z4"/>
    <mergeCell ref="Y3:Z3"/>
    <mergeCell ref="Y2:Z2"/>
    <mergeCell ref="AE39:AF39"/>
    <mergeCell ref="AE38:AF38"/>
    <mergeCell ref="AE37:AF37"/>
    <mergeCell ref="AE36:AF36"/>
    <mergeCell ref="AE35:AF35"/>
    <mergeCell ref="AE4:AF4"/>
    <mergeCell ref="AE3:AF3"/>
    <mergeCell ref="W36:X36"/>
    <mergeCell ref="W35:X35"/>
    <mergeCell ref="W4:X4"/>
    <mergeCell ref="W3:X3"/>
    <mergeCell ref="AA2:AB2"/>
    <mergeCell ref="AC39:AD39"/>
    <mergeCell ref="AC38:AD38"/>
    <mergeCell ref="AC37:AD37"/>
    <mergeCell ref="AC36:AD36"/>
    <mergeCell ref="AC35:AD35"/>
    <mergeCell ref="AC4:AD4"/>
    <mergeCell ref="AC3:AD3"/>
    <mergeCell ref="AA39:AB39"/>
    <mergeCell ref="AA38:AB38"/>
    <mergeCell ref="AA37:AB37"/>
    <mergeCell ref="AA36:AB36"/>
    <mergeCell ref="AA35:AB35"/>
    <mergeCell ref="AA4:AB4"/>
    <mergeCell ref="AC2:AD2"/>
    <mergeCell ref="C40:D40"/>
    <mergeCell ref="AE40:AF40"/>
    <mergeCell ref="BC40:BD40"/>
    <mergeCell ref="BA40:BB40"/>
    <mergeCell ref="AG1:AH1"/>
    <mergeCell ref="AI3:AJ3"/>
    <mergeCell ref="AI2:AJ2"/>
    <mergeCell ref="AI39:AJ39"/>
    <mergeCell ref="AI38:AJ38"/>
    <mergeCell ref="AI37:AJ37"/>
    <mergeCell ref="AI36:AJ36"/>
    <mergeCell ref="AI35:AJ35"/>
    <mergeCell ref="AI4:AJ4"/>
    <mergeCell ref="AE2:AF2"/>
    <mergeCell ref="AG35:AH35"/>
    <mergeCell ref="AG36:AH36"/>
    <mergeCell ref="AG37:AH37"/>
    <mergeCell ref="AG39:AH39"/>
    <mergeCell ref="AG38:AH38"/>
    <mergeCell ref="AG4:AH4"/>
    <mergeCell ref="AG3:AH3"/>
    <mergeCell ref="AG2:AH2"/>
    <mergeCell ref="Y1:AF1"/>
    <mergeCell ref="AA3:AB3"/>
  </mergeCells>
  <pageMargins left="0.25" right="0.25" top="0.75" bottom="0.75" header="0.3" footer="0.3"/>
  <pageSetup scale="8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workbookViewId="0">
      <pane xSplit="2" topLeftCell="C1" activePane="topRight" state="frozen"/>
      <selection activeCell="F17" sqref="F17"/>
      <selection pane="topRight" activeCell="F17" sqref="F17"/>
    </sheetView>
  </sheetViews>
  <sheetFormatPr defaultRowHeight="15" x14ac:dyDescent="0.25"/>
  <cols>
    <col min="1" max="1" width="3.7109375" style="43" customWidth="1"/>
    <col min="2" max="2" width="69.7109375" style="43" customWidth="1"/>
    <col min="3" max="25" width="15.7109375" style="43" customWidth="1"/>
    <col min="26" max="26" width="16.7109375" style="43" customWidth="1"/>
    <col min="27" max="37" width="15.7109375" style="43" customWidth="1"/>
    <col min="38" max="16384" width="9.140625" style="43"/>
  </cols>
  <sheetData>
    <row r="1" spans="1:37" x14ac:dyDescent="0.25">
      <c r="A1" s="43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37" x14ac:dyDescent="0.25">
      <c r="A2" s="43" t="s"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37" ht="15.75" thickBot="1" x14ac:dyDescent="0.3">
      <c r="A3" s="43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37" x14ac:dyDescent="0.25">
      <c r="B4" s="58" t="s">
        <v>6</v>
      </c>
      <c r="C4" s="296" t="s">
        <v>9</v>
      </c>
      <c r="D4" s="298"/>
      <c r="E4" s="298"/>
      <c r="F4" s="298"/>
      <c r="G4" s="297"/>
      <c r="H4" s="59" t="s">
        <v>18</v>
      </c>
      <c r="I4" s="59" t="s">
        <v>21</v>
      </c>
      <c r="J4" s="59" t="s">
        <v>22</v>
      </c>
      <c r="K4" s="296" t="s">
        <v>24</v>
      </c>
      <c r="L4" s="298"/>
      <c r="M4" s="297"/>
      <c r="N4" s="296" t="s">
        <v>28</v>
      </c>
      <c r="O4" s="298"/>
      <c r="P4" s="298"/>
      <c r="Q4" s="297"/>
      <c r="R4" s="59" t="s">
        <v>34</v>
      </c>
      <c r="S4" s="296" t="s">
        <v>36</v>
      </c>
      <c r="T4" s="298"/>
      <c r="U4" s="298"/>
      <c r="V4" s="298"/>
      <c r="W4" s="297"/>
      <c r="X4" s="296" t="s">
        <v>42</v>
      </c>
      <c r="Y4" s="297"/>
      <c r="Z4" s="296" t="s">
        <v>45</v>
      </c>
      <c r="AA4" s="298"/>
      <c r="AB4" s="297"/>
      <c r="AC4" s="296" t="s">
        <v>49</v>
      </c>
      <c r="AD4" s="297"/>
      <c r="AE4" s="296" t="s">
        <v>52</v>
      </c>
      <c r="AF4" s="298"/>
      <c r="AG4" s="298"/>
      <c r="AH4" s="297"/>
      <c r="AI4" s="296" t="s">
        <v>57</v>
      </c>
      <c r="AJ4" s="297"/>
      <c r="AK4" s="59" t="s">
        <v>60</v>
      </c>
    </row>
    <row r="5" spans="1:37" ht="60" x14ac:dyDescent="0.25">
      <c r="B5" s="58" t="s">
        <v>7</v>
      </c>
      <c r="C5" s="60" t="s">
        <v>17</v>
      </c>
      <c r="D5" s="61" t="s">
        <v>12</v>
      </c>
      <c r="E5" s="61" t="s">
        <v>14</v>
      </c>
      <c r="F5" s="61" t="s">
        <v>15</v>
      </c>
      <c r="G5" s="62" t="s">
        <v>17</v>
      </c>
      <c r="H5" s="63" t="s">
        <v>19</v>
      </c>
      <c r="I5" s="63" t="s">
        <v>20</v>
      </c>
      <c r="J5" s="63" t="s">
        <v>23</v>
      </c>
      <c r="K5" s="60" t="s">
        <v>25</v>
      </c>
      <c r="L5" s="61" t="s">
        <v>26</v>
      </c>
      <c r="M5" s="62" t="s">
        <v>27</v>
      </c>
      <c r="N5" s="60" t="s">
        <v>29</v>
      </c>
      <c r="O5" s="61" t="s">
        <v>30</v>
      </c>
      <c r="P5" s="61" t="s">
        <v>31</v>
      </c>
      <c r="Q5" s="62" t="s">
        <v>32</v>
      </c>
      <c r="R5" s="63" t="s">
        <v>33</v>
      </c>
      <c r="S5" s="60" t="s">
        <v>37</v>
      </c>
      <c r="T5" s="61" t="s">
        <v>38</v>
      </c>
      <c r="U5" s="61" t="s">
        <v>39</v>
      </c>
      <c r="V5" s="61" t="s">
        <v>40</v>
      </c>
      <c r="W5" s="62" t="s">
        <v>41</v>
      </c>
      <c r="X5" s="60" t="s">
        <v>43</v>
      </c>
      <c r="Y5" s="62" t="s">
        <v>44</v>
      </c>
      <c r="Z5" s="60" t="s">
        <v>46</v>
      </c>
      <c r="AA5" s="61" t="s">
        <v>47</v>
      </c>
      <c r="AB5" s="62" t="s">
        <v>48</v>
      </c>
      <c r="AC5" s="60" t="s">
        <v>50</v>
      </c>
      <c r="AD5" s="64" t="s">
        <v>51</v>
      </c>
      <c r="AE5" s="60" t="s">
        <v>53</v>
      </c>
      <c r="AF5" s="61" t="s">
        <v>54</v>
      </c>
      <c r="AG5" s="61" t="s">
        <v>55</v>
      </c>
      <c r="AH5" s="64" t="s">
        <v>56</v>
      </c>
      <c r="AI5" s="60" t="s">
        <v>58</v>
      </c>
      <c r="AJ5" s="62" t="s">
        <v>59</v>
      </c>
      <c r="AK5" s="63" t="s">
        <v>61</v>
      </c>
    </row>
    <row r="6" spans="1:37" ht="15.75" thickBot="1" x14ac:dyDescent="0.3">
      <c r="B6" s="58" t="s">
        <v>8</v>
      </c>
      <c r="C6" s="65" t="s">
        <v>99</v>
      </c>
      <c r="D6" s="66" t="s">
        <v>13</v>
      </c>
      <c r="E6" s="66" t="s">
        <v>13</v>
      </c>
      <c r="F6" s="66" t="s">
        <v>16</v>
      </c>
      <c r="G6" s="67" t="s">
        <v>13</v>
      </c>
      <c r="H6" s="68" t="s">
        <v>13</v>
      </c>
      <c r="I6" s="68" t="s">
        <v>13</v>
      </c>
      <c r="J6" s="68" t="s">
        <v>13</v>
      </c>
      <c r="K6" s="65" t="s">
        <v>13</v>
      </c>
      <c r="L6" s="66" t="s">
        <v>11</v>
      </c>
      <c r="M6" s="67" t="s">
        <v>13</v>
      </c>
      <c r="N6" s="65" t="s">
        <v>13</v>
      </c>
      <c r="O6" s="66" t="s">
        <v>13</v>
      </c>
      <c r="P6" s="66" t="s">
        <v>13</v>
      </c>
      <c r="Q6" s="67" t="s">
        <v>13</v>
      </c>
      <c r="R6" s="68" t="s">
        <v>13</v>
      </c>
      <c r="S6" s="65" t="s">
        <v>13</v>
      </c>
      <c r="T6" s="66" t="s">
        <v>13</v>
      </c>
      <c r="U6" s="66" t="s">
        <v>13</v>
      </c>
      <c r="V6" s="66" t="s">
        <v>13</v>
      </c>
      <c r="W6" s="67" t="s">
        <v>13</v>
      </c>
      <c r="X6" s="65" t="s">
        <v>13</v>
      </c>
      <c r="Y6" s="67" t="s">
        <v>13</v>
      </c>
      <c r="Z6" s="65" t="s">
        <v>13</v>
      </c>
      <c r="AA6" s="66" t="s">
        <v>11</v>
      </c>
      <c r="AB6" s="67" t="s">
        <v>13</v>
      </c>
      <c r="AC6" s="65" t="s">
        <v>13</v>
      </c>
      <c r="AD6" s="69" t="s">
        <v>13</v>
      </c>
      <c r="AE6" s="65" t="s">
        <v>13</v>
      </c>
      <c r="AF6" s="66" t="s">
        <v>13</v>
      </c>
      <c r="AG6" s="66" t="s">
        <v>13</v>
      </c>
      <c r="AH6" s="69" t="s">
        <v>13</v>
      </c>
      <c r="AI6" s="65" t="s">
        <v>13</v>
      </c>
      <c r="AJ6" s="67" t="s">
        <v>13</v>
      </c>
      <c r="AK6" s="68" t="s">
        <v>13</v>
      </c>
    </row>
    <row r="7" spans="1:37" ht="16.5" thickBot="1" x14ac:dyDescent="0.3">
      <c r="A7" s="2"/>
      <c r="B7" s="3"/>
      <c r="C7" s="2" t="s">
        <v>100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.75" x14ac:dyDescent="0.25">
      <c r="A8" s="1"/>
      <c r="B8" s="14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x14ac:dyDescent="0.25">
      <c r="A9" s="1"/>
      <c r="B9" s="4" t="s">
        <v>1</v>
      </c>
      <c r="C9" s="70"/>
      <c r="D9" s="70" t="s">
        <v>96</v>
      </c>
      <c r="E9" s="70" t="s">
        <v>96</v>
      </c>
      <c r="F9" s="70" t="s">
        <v>96</v>
      </c>
      <c r="G9" s="70" t="s">
        <v>96</v>
      </c>
      <c r="H9" s="70" t="s">
        <v>96</v>
      </c>
      <c r="I9" s="70" t="s">
        <v>96</v>
      </c>
      <c r="J9" s="70" t="s">
        <v>96</v>
      </c>
      <c r="K9" s="70" t="s">
        <v>96</v>
      </c>
      <c r="L9" s="70" t="s">
        <v>96</v>
      </c>
      <c r="M9" s="70" t="s">
        <v>96</v>
      </c>
      <c r="N9" s="70" t="s">
        <v>96</v>
      </c>
      <c r="O9" s="70" t="s">
        <v>96</v>
      </c>
      <c r="P9" s="70" t="s">
        <v>96</v>
      </c>
      <c r="Q9" s="70" t="s">
        <v>96</v>
      </c>
      <c r="R9" s="70" t="s">
        <v>96</v>
      </c>
      <c r="S9" s="70" t="s">
        <v>96</v>
      </c>
      <c r="T9" s="70" t="s">
        <v>96</v>
      </c>
      <c r="U9" s="70" t="s">
        <v>96</v>
      </c>
      <c r="V9" s="70" t="s">
        <v>96</v>
      </c>
      <c r="W9" s="70" t="s">
        <v>96</v>
      </c>
      <c r="X9" s="70" t="s">
        <v>96</v>
      </c>
      <c r="Y9" s="70" t="s">
        <v>96</v>
      </c>
      <c r="Z9" s="70" t="s">
        <v>96</v>
      </c>
      <c r="AA9" s="70" t="s">
        <v>96</v>
      </c>
      <c r="AB9" s="70" t="s">
        <v>96</v>
      </c>
      <c r="AC9" s="70" t="s">
        <v>96</v>
      </c>
      <c r="AD9" s="70" t="s">
        <v>96</v>
      </c>
      <c r="AE9" s="70" t="s">
        <v>96</v>
      </c>
      <c r="AF9" s="70" t="s">
        <v>96</v>
      </c>
      <c r="AG9" s="70" t="s">
        <v>96</v>
      </c>
      <c r="AH9" s="70" t="s">
        <v>96</v>
      </c>
      <c r="AI9" s="70" t="s">
        <v>96</v>
      </c>
      <c r="AJ9" s="70" t="s">
        <v>96</v>
      </c>
      <c r="AK9" s="70" t="s">
        <v>96</v>
      </c>
    </row>
    <row r="10" spans="1:37" ht="15.75" x14ac:dyDescent="0.25">
      <c r="A10" s="5">
        <v>1</v>
      </c>
      <c r="B10" s="6" t="s">
        <v>90</v>
      </c>
      <c r="C10" s="71"/>
      <c r="D10" s="71">
        <f>'1. Housing Stablity &gt; 90'!C8</f>
        <v>1</v>
      </c>
      <c r="E10" s="71">
        <f>'1. Housing Stablity &gt; 90'!C9</f>
        <v>1</v>
      </c>
      <c r="F10" s="71">
        <f>'1. Housing Stablity &gt; 90'!C10</f>
        <v>1</v>
      </c>
      <c r="G10" s="71">
        <f>'1. Housing Stablity &gt; 90'!C11</f>
        <v>1</v>
      </c>
      <c r="H10" s="71">
        <f>'1. Housing Stablity &gt; 90'!C12</f>
        <v>1</v>
      </c>
      <c r="I10" s="71">
        <f>'1. Housing Stablity &gt; 90'!C13</f>
        <v>1</v>
      </c>
      <c r="J10" s="71">
        <f>'1. Housing Stablity &gt; 90'!C14</f>
        <v>1</v>
      </c>
      <c r="K10" s="71">
        <f>'1. Housing Stablity &gt; 90'!C15</f>
        <v>1</v>
      </c>
      <c r="L10" s="71">
        <f>'1. Housing Stablity &gt; 90'!C16</f>
        <v>1</v>
      </c>
      <c r="M10" s="71">
        <f>'1. Housing Stablity &gt; 90'!C17</f>
        <v>1</v>
      </c>
      <c r="N10" s="71">
        <f>'1. Housing Stablity &gt; 90'!C18</f>
        <v>2</v>
      </c>
      <c r="O10" s="71">
        <f>'1. Housing Stablity &gt; 90'!C19</f>
        <v>2</v>
      </c>
      <c r="P10" s="71">
        <f>'1. Housing Stablity &gt; 90'!C20</f>
        <v>2</v>
      </c>
      <c r="Q10" s="71">
        <f>'1. Housing Stablity &gt; 90'!C21</f>
        <v>2</v>
      </c>
      <c r="R10" s="71">
        <f>'1. Housing Stablity &gt; 90'!C22</f>
        <v>2</v>
      </c>
      <c r="S10" s="71">
        <f>'1. Housing Stablity &gt; 90'!C23</f>
        <v>2</v>
      </c>
      <c r="T10" s="71">
        <f>'1. Housing Stablity &gt; 90'!C24</f>
        <v>2</v>
      </c>
      <c r="U10" s="71">
        <f>'1. Housing Stablity &gt; 90'!C25</f>
        <v>3</v>
      </c>
      <c r="V10" s="71">
        <f>'1. Housing Stablity &gt; 90'!C26</f>
        <v>3</v>
      </c>
      <c r="W10" s="71">
        <f>'1. Housing Stablity &gt; 90'!C27</f>
        <v>3</v>
      </c>
      <c r="X10" s="71">
        <f>'1. Housing Stablity &gt; 90'!C28</f>
        <v>3</v>
      </c>
      <c r="Y10" s="71">
        <f>'1. Housing Stablity &gt; 90'!C29</f>
        <v>3</v>
      </c>
      <c r="Z10" s="71">
        <f>'1. Housing Stablity &gt; 90'!C30</f>
        <v>3</v>
      </c>
      <c r="AA10" s="71">
        <f>'1. Housing Stablity &gt; 90'!C31</f>
        <v>3</v>
      </c>
      <c r="AB10" s="71">
        <f>'1. Housing Stablity &gt; 90'!C32</f>
        <v>3</v>
      </c>
      <c r="AC10" s="71">
        <f>'1. Housing Stablity &gt; 90'!C33</f>
        <v>3</v>
      </c>
      <c r="AD10" s="71">
        <f>'1. Housing Stablity &gt; 90'!C34</f>
        <v>4</v>
      </c>
      <c r="AE10" s="71">
        <f>'1. Housing Stablity &gt; 90'!C35</f>
        <v>4</v>
      </c>
      <c r="AF10" s="71">
        <f>'1. Housing Stablity &gt; 90'!C36</f>
        <v>4</v>
      </c>
      <c r="AG10" s="71">
        <f>'1. Housing Stablity &gt; 90'!C37</f>
        <v>4</v>
      </c>
      <c r="AH10" s="71">
        <f>'1. Housing Stablity &gt; 90'!C38</f>
        <v>4</v>
      </c>
      <c r="AI10" s="71">
        <f>'1. Housing Stablity &gt; 90'!C39</f>
        <v>4</v>
      </c>
      <c r="AJ10" s="71">
        <f>'1. Housing Stablity &gt; 90'!C40</f>
        <v>4</v>
      </c>
      <c r="AK10" s="71">
        <f>'1. Housing Stablity &gt; 90'!C41</f>
        <v>4</v>
      </c>
    </row>
    <row r="11" spans="1:37" ht="15.75" x14ac:dyDescent="0.25">
      <c r="A11" s="5">
        <v>2</v>
      </c>
      <c r="B11" s="6" t="s">
        <v>89</v>
      </c>
      <c r="C11" s="71" t="s">
        <v>165</v>
      </c>
      <c r="D11" s="71">
        <f>'2. Housing Stablity &lt; 90'!C8</f>
        <v>0</v>
      </c>
      <c r="E11" s="71">
        <f>'2. Housing Stablity &lt; 90'!C9</f>
        <v>0</v>
      </c>
      <c r="F11" s="71">
        <f>'2. Housing Stablity &lt; 90'!C10</f>
        <v>0</v>
      </c>
      <c r="G11" s="71">
        <f>'2. Housing Stablity &lt; 90'!C11</f>
        <v>0</v>
      </c>
      <c r="H11" s="71">
        <f>'2. Housing Stablity &lt; 90'!C12</f>
        <v>0</v>
      </c>
      <c r="I11" s="71">
        <f>'2. Housing Stablity &lt; 90'!C13</f>
        <v>0</v>
      </c>
      <c r="J11" s="71">
        <f>'2. Housing Stablity &lt; 90'!C14</f>
        <v>0</v>
      </c>
      <c r="K11" s="71">
        <f>'2. Housing Stablity &lt; 90'!C15</f>
        <v>0</v>
      </c>
      <c r="L11" s="71">
        <f>'2. Housing Stablity &lt; 90'!C16</f>
        <v>0</v>
      </c>
      <c r="M11" s="71">
        <f>'2. Housing Stablity &lt; 90'!C17</f>
        <v>0</v>
      </c>
      <c r="N11" s="71">
        <f>'2. Housing Stablity &lt; 90'!C18</f>
        <v>0</v>
      </c>
      <c r="O11" s="71">
        <f>'2. Housing Stablity &lt; 90'!C19</f>
        <v>0</v>
      </c>
      <c r="P11" s="71">
        <f>'2. Housing Stablity &lt; 90'!C20</f>
        <v>0</v>
      </c>
      <c r="Q11" s="71">
        <f>'2. Housing Stablity &lt; 90'!C21</f>
        <v>0</v>
      </c>
      <c r="R11" s="71">
        <f>'2. Housing Stablity &lt; 90'!C22</f>
        <v>0</v>
      </c>
      <c r="S11" s="71">
        <f>'2. Housing Stablity &lt; 90'!C23</f>
        <v>0</v>
      </c>
      <c r="T11" s="71">
        <f>'2. Housing Stablity &lt; 90'!C25</f>
        <v>0</v>
      </c>
      <c r="U11" s="71">
        <f>'2. Housing Stablity &lt; 90'!C26</f>
        <v>0</v>
      </c>
      <c r="V11" s="71">
        <f>'2. Housing Stablity &lt; 90'!C27</f>
        <v>0</v>
      </c>
      <c r="W11" s="71">
        <f>'2. Housing Stablity &lt; 90'!C28</f>
        <v>0</v>
      </c>
      <c r="X11" s="71">
        <f>'2. Housing Stablity &lt; 90'!C29</f>
        <v>0</v>
      </c>
      <c r="Y11" s="71">
        <f>'2. Housing Stablity &lt; 90'!C30</f>
        <v>0</v>
      </c>
      <c r="Z11" s="71">
        <f>'2. Housing Stablity &lt; 90'!C31</f>
        <v>1</v>
      </c>
      <c r="AA11" s="71">
        <f>'2. Housing Stablity &lt; 90'!C32</f>
        <v>1</v>
      </c>
      <c r="AB11" s="71">
        <f>'2. Housing Stablity &lt; 90'!C33</f>
        <v>1</v>
      </c>
      <c r="AC11" s="71">
        <f>'2. Housing Stablity &lt; 90'!C34</f>
        <v>2</v>
      </c>
      <c r="AD11" s="71">
        <f>'2. Housing Stablity &lt; 90'!C35</f>
        <v>2</v>
      </c>
      <c r="AE11" s="71">
        <f>'2. Housing Stablity &lt; 90'!C36</f>
        <v>2</v>
      </c>
      <c r="AF11" s="71">
        <f>'2. Housing Stablity &lt; 90'!C37</f>
        <v>3</v>
      </c>
      <c r="AG11" s="71">
        <f>'2. Housing Stablity &lt; 90'!C38</f>
        <v>3</v>
      </c>
      <c r="AH11" s="71">
        <f>'2. Housing Stablity &lt; 90'!C39</f>
        <v>3</v>
      </c>
      <c r="AI11" s="71">
        <f>'2. Housing Stablity &lt; 90'!C40</f>
        <v>4</v>
      </c>
      <c r="AJ11" s="71">
        <f>'2. Housing Stablity &lt; 90'!C41</f>
        <v>4</v>
      </c>
      <c r="AK11" s="71" t="e">
        <f>'2. Housing Stablity &lt; 90'!#REF!</f>
        <v>#REF!</v>
      </c>
    </row>
    <row r="12" spans="1:37" ht="15.75" x14ac:dyDescent="0.25">
      <c r="A12" s="5">
        <v>3</v>
      </c>
      <c r="B12" s="6" t="s">
        <v>62</v>
      </c>
      <c r="C12" s="71">
        <v>0.96111111111111114</v>
      </c>
      <c r="D12" s="71">
        <f>'3. Income Total'!C8</f>
        <v>1</v>
      </c>
      <c r="E12" s="71">
        <f>'3. Income Total'!C9</f>
        <v>1</v>
      </c>
      <c r="F12" s="71">
        <f>'3. Income Total'!C10</f>
        <v>1</v>
      </c>
      <c r="G12" s="71">
        <f>'3. Income Total'!C11</f>
        <v>1</v>
      </c>
      <c r="H12" s="71">
        <f>'3. Income Total'!C12</f>
        <v>1</v>
      </c>
      <c r="I12" s="71">
        <f>'3. Income Total'!C13</f>
        <v>1</v>
      </c>
      <c r="J12" s="71">
        <f>'3. Income Total'!C14</f>
        <v>1</v>
      </c>
      <c r="K12" s="71">
        <f>'3. Income Total'!C15</f>
        <v>1</v>
      </c>
      <c r="L12" s="71">
        <f>'3. Income Total'!C16</f>
        <v>2</v>
      </c>
      <c r="M12" s="71">
        <f>'3. Income Total'!C17</f>
        <v>2</v>
      </c>
      <c r="N12" s="71">
        <f>'3. Income Total'!C18</f>
        <v>2</v>
      </c>
      <c r="O12" s="71">
        <f>'3. Income Total'!C19</f>
        <v>2</v>
      </c>
      <c r="P12" s="71">
        <f>'3. Income Total'!C20</f>
        <v>2</v>
      </c>
      <c r="Q12" s="71">
        <f>'3. Income Total'!C21</f>
        <v>2</v>
      </c>
      <c r="R12" s="71">
        <f>'3. Income Total'!C22</f>
        <v>2</v>
      </c>
      <c r="S12" s="71">
        <f>'3. Income Total'!C23</f>
        <v>2</v>
      </c>
      <c r="T12" s="71">
        <f>'3. Income Total'!C25</f>
        <v>2</v>
      </c>
      <c r="U12" s="71">
        <f>'3. Income Total'!C26</f>
        <v>3</v>
      </c>
      <c r="V12" s="71">
        <f>'3. Income Total'!C27</f>
        <v>3</v>
      </c>
      <c r="W12" s="71">
        <f>'3. Income Total'!C28</f>
        <v>3</v>
      </c>
      <c r="X12" s="71">
        <f>'3. Income Total'!C29</f>
        <v>3</v>
      </c>
      <c r="Y12" s="71">
        <f>'3. Income Total'!C30</f>
        <v>3</v>
      </c>
      <c r="Z12" s="71">
        <f>'3. Income Total'!C31</f>
        <v>3</v>
      </c>
      <c r="AA12" s="71">
        <f>'3. Income Total'!C32</f>
        <v>3</v>
      </c>
      <c r="AB12" s="71">
        <f>'3. Income Total'!C33</f>
        <v>3</v>
      </c>
      <c r="AC12" s="71">
        <f>'3. Income Total'!C34</f>
        <v>4</v>
      </c>
      <c r="AD12" s="71">
        <f>'3. Income Total'!C35</f>
        <v>4</v>
      </c>
      <c r="AE12" s="71">
        <f>'3. Income Total'!C36</f>
        <v>4</v>
      </c>
      <c r="AF12" s="71">
        <f>'3. Income Total'!C37</f>
        <v>4</v>
      </c>
      <c r="AG12" s="71">
        <f>'3. Income Total'!C38</f>
        <v>4</v>
      </c>
      <c r="AH12" s="71">
        <f>'3. Income Total'!C39</f>
        <v>4</v>
      </c>
      <c r="AI12" s="71">
        <f>'3. Income Total'!C40</f>
        <v>3</v>
      </c>
      <c r="AJ12" s="71">
        <f>'3. Income Total'!C41</f>
        <v>4</v>
      </c>
      <c r="AK12" s="71" t="e">
        <f>'3. Income Total'!#REF!</f>
        <v>#REF!</v>
      </c>
    </row>
    <row r="13" spans="1:37" ht="15.75" x14ac:dyDescent="0.25">
      <c r="A13" s="5">
        <v>4</v>
      </c>
      <c r="B13" s="6" t="s">
        <v>63</v>
      </c>
      <c r="C13" s="71" t="e">
        <v>#DIV/0!</v>
      </c>
      <c r="D13" s="71">
        <f>'4. Income Earned'!C8</f>
        <v>1</v>
      </c>
      <c r="E13" s="71">
        <f>'4. Income Earned'!C9</f>
        <v>1</v>
      </c>
      <c r="F13" s="71">
        <f>'4. Income Earned'!C10</f>
        <v>1</v>
      </c>
      <c r="G13" s="71">
        <f>'4. Income Earned'!C11</f>
        <v>1</v>
      </c>
      <c r="H13" s="71">
        <f>'4. Income Earned'!C12</f>
        <v>1</v>
      </c>
      <c r="I13" s="71">
        <f>'4. Income Earned'!C13</f>
        <v>1</v>
      </c>
      <c r="J13" s="71">
        <f>'4. Income Earned'!C14</f>
        <v>1</v>
      </c>
      <c r="K13" s="71">
        <f>'4. Income Earned'!C15</f>
        <v>1</v>
      </c>
      <c r="L13" s="71">
        <f>'4. Income Earned'!C16</f>
        <v>2</v>
      </c>
      <c r="M13" s="71">
        <f>'4. Income Earned'!C17</f>
        <v>2</v>
      </c>
      <c r="N13" s="71">
        <f>'4. Income Earned'!C18</f>
        <v>2</v>
      </c>
      <c r="O13" s="71">
        <f>'4. Income Earned'!C19</f>
        <v>2</v>
      </c>
      <c r="P13" s="71">
        <f>'4. Income Earned'!C20</f>
        <v>2</v>
      </c>
      <c r="Q13" s="71">
        <f>'4. Income Earned'!C21</f>
        <v>2</v>
      </c>
      <c r="R13" s="71">
        <f>'4. Income Earned'!C22</f>
        <v>2</v>
      </c>
      <c r="S13" s="71">
        <f>'4. Income Earned'!C23</f>
        <v>2</v>
      </c>
      <c r="T13" s="71">
        <f>'4. Income Earned'!C24</f>
        <v>2</v>
      </c>
      <c r="U13" s="71">
        <f>'4. Income Earned'!C25</f>
        <v>3</v>
      </c>
      <c r="V13" s="71">
        <f>'4. Income Earned'!C26</f>
        <v>3</v>
      </c>
      <c r="W13" s="71">
        <f>'4. Income Earned'!C27</f>
        <v>3</v>
      </c>
      <c r="X13" s="71">
        <f>'4. Income Earned'!C28</f>
        <v>3</v>
      </c>
      <c r="Y13" s="71">
        <f>'4. Income Earned'!C29</f>
        <v>3</v>
      </c>
      <c r="Z13" s="71">
        <f>'4. Income Earned'!C30</f>
        <v>3</v>
      </c>
      <c r="AA13" s="71">
        <f>'4. Income Earned'!C31</f>
        <v>3</v>
      </c>
      <c r="AB13" s="71">
        <f>'4. Income Earned'!C32</f>
        <v>3</v>
      </c>
      <c r="AC13" s="71">
        <f>'4. Income Earned'!C33</f>
        <v>3</v>
      </c>
      <c r="AD13" s="71">
        <f>'4. Income Earned'!C34</f>
        <v>4</v>
      </c>
      <c r="AE13" s="71">
        <f>'4. Income Earned'!C35</f>
        <v>4</v>
      </c>
      <c r="AF13" s="71">
        <f>'4. Income Earned'!C36</f>
        <v>4</v>
      </c>
      <c r="AG13" s="71">
        <f>'4. Income Earned'!C37</f>
        <v>4</v>
      </c>
      <c r="AH13" s="71">
        <f>'4. Income Earned'!C38</f>
        <v>4</v>
      </c>
      <c r="AI13" s="71">
        <f>'4. Income Earned'!C39</f>
        <v>3</v>
      </c>
      <c r="AJ13" s="71">
        <f>'4. Income Earned'!C40</f>
        <v>4</v>
      </c>
      <c r="AK13" s="71">
        <f>'4. Income Earned'!C41</f>
        <v>4</v>
      </c>
    </row>
    <row r="14" spans="1:37" ht="15.75" x14ac:dyDescent="0.25">
      <c r="A14" s="5">
        <v>5</v>
      </c>
      <c r="B14" s="6" t="s">
        <v>64</v>
      </c>
      <c r="C14" s="71">
        <v>0.21675531914893617</v>
      </c>
      <c r="D14" s="71">
        <f>'5. Non-Cash Benefits'!C8</f>
        <v>0</v>
      </c>
      <c r="E14" s="71">
        <f>'5. Non-Cash Benefits'!C9</f>
        <v>0</v>
      </c>
      <c r="F14" s="71">
        <f>'5. Non-Cash Benefits'!C10</f>
        <v>0</v>
      </c>
      <c r="G14" s="71">
        <f>'5. Non-Cash Benefits'!C11</f>
        <v>0</v>
      </c>
      <c r="H14" s="71">
        <f>'5. Non-Cash Benefits'!C12</f>
        <v>0</v>
      </c>
      <c r="I14" s="71">
        <f>'5. Non-Cash Benefits'!C13</f>
        <v>0</v>
      </c>
      <c r="J14" s="71">
        <f>'5. Non-Cash Benefits'!C14</f>
        <v>0</v>
      </c>
      <c r="K14" s="71">
        <f>'5. Non-Cash Benefits'!C15</f>
        <v>0</v>
      </c>
      <c r="L14" s="71">
        <f>'5. Non-Cash Benefits'!C16</f>
        <v>0</v>
      </c>
      <c r="M14" s="71">
        <f>'5. Non-Cash Benefits'!C17</f>
        <v>0</v>
      </c>
      <c r="N14" s="71">
        <f>'5. Non-Cash Benefits'!C18</f>
        <v>0</v>
      </c>
      <c r="O14" s="71">
        <f>'5. Non-Cash Benefits'!C19</f>
        <v>0</v>
      </c>
      <c r="P14" s="71">
        <f>'5. Non-Cash Benefits'!C20</f>
        <v>0</v>
      </c>
      <c r="Q14" s="71">
        <f>'5. Non-Cash Benefits'!C21</f>
        <v>0</v>
      </c>
      <c r="R14" s="71">
        <f>'5. Non-Cash Benefits'!C22</f>
        <v>1</v>
      </c>
      <c r="S14" s="71">
        <f>'5. Non-Cash Benefits'!C23</f>
        <v>1</v>
      </c>
      <c r="T14" s="71">
        <f>'5. Non-Cash Benefits'!C24</f>
        <v>1</v>
      </c>
      <c r="U14" s="71">
        <f>'5. Non-Cash Benefits'!C25</f>
        <v>1</v>
      </c>
      <c r="V14" s="71">
        <f>'5. Non-Cash Benefits'!C26</f>
        <v>1</v>
      </c>
      <c r="W14" s="71">
        <f>'5. Non-Cash Benefits'!C27</f>
        <v>2</v>
      </c>
      <c r="X14" s="71">
        <f>'5. Non-Cash Benefits'!C28</f>
        <v>2</v>
      </c>
      <c r="Y14" s="71">
        <f>'5. Non-Cash Benefits'!C29</f>
        <v>2</v>
      </c>
      <c r="Z14" s="71">
        <f>'5. Non-Cash Benefits'!C30</f>
        <v>2</v>
      </c>
      <c r="AA14" s="71">
        <f>'5. Non-Cash Benefits'!C31</f>
        <v>2</v>
      </c>
      <c r="AB14" s="71">
        <f>'5. Non-Cash Benefits'!C32</f>
        <v>3</v>
      </c>
      <c r="AC14" s="71">
        <f>'5. Non-Cash Benefits'!C33</f>
        <v>3</v>
      </c>
      <c r="AD14" s="71">
        <f>'5. Non-Cash Benefits'!C34</f>
        <v>3</v>
      </c>
      <c r="AE14" s="71">
        <f>'5. Non-Cash Benefits'!C35</f>
        <v>3</v>
      </c>
      <c r="AF14" s="71">
        <f>'5. Non-Cash Benefits'!C36</f>
        <v>3</v>
      </c>
      <c r="AG14" s="71">
        <f>'5. Non-Cash Benefits'!C37</f>
        <v>4</v>
      </c>
      <c r="AH14" s="71">
        <f>'5. Non-Cash Benefits'!C38</f>
        <v>4</v>
      </c>
      <c r="AI14" s="71">
        <f>'5. Non-Cash Benefits'!C39</f>
        <v>4</v>
      </c>
      <c r="AJ14" s="71">
        <f>'5. Non-Cash Benefits'!C40</f>
        <v>3</v>
      </c>
      <c r="AK14" s="71">
        <f>'5. Non-Cash Benefits'!C41</f>
        <v>3</v>
      </c>
    </row>
    <row r="15" spans="1:37" ht="15.75" x14ac:dyDescent="0.25">
      <c r="A15" s="5">
        <v>6</v>
      </c>
      <c r="B15" s="72" t="s">
        <v>65</v>
      </c>
      <c r="C15" s="71">
        <v>0.14494680851063829</v>
      </c>
      <c r="D15" s="71">
        <f>'6. Health Insurance'!C8</f>
        <v>0</v>
      </c>
      <c r="E15" s="71">
        <f>'6. Health Insurance'!C9</f>
        <v>0</v>
      </c>
      <c r="F15" s="71">
        <f>'6. Health Insurance'!C10</f>
        <v>0</v>
      </c>
      <c r="G15" s="71">
        <f>'6. Health Insurance'!C11</f>
        <v>0</v>
      </c>
      <c r="H15" s="71">
        <f>'6. Health Insurance'!C12</f>
        <v>0</v>
      </c>
      <c r="I15" s="71">
        <f>'6. Health Insurance'!C13</f>
        <v>0</v>
      </c>
      <c r="J15" s="71">
        <f>'6. Health Insurance'!C14</f>
        <v>0</v>
      </c>
      <c r="K15" s="71">
        <f>'6. Health Insurance'!C15</f>
        <v>0</v>
      </c>
      <c r="L15" s="71">
        <f>'6. Health Insurance'!C16</f>
        <v>0</v>
      </c>
      <c r="M15" s="71">
        <f>'6. Health Insurance'!C17</f>
        <v>0</v>
      </c>
      <c r="N15" s="71">
        <f>'6. Health Insurance'!C18</f>
        <v>0</v>
      </c>
      <c r="O15" s="71">
        <f>'6. Health Insurance'!C19</f>
        <v>0</v>
      </c>
      <c r="P15" s="71">
        <f>'6. Health Insurance'!C20</f>
        <v>0</v>
      </c>
      <c r="Q15" s="71">
        <f>'6. Health Insurance'!C21</f>
        <v>0</v>
      </c>
      <c r="R15" s="71">
        <f>'6. Health Insurance'!C22</f>
        <v>1</v>
      </c>
      <c r="S15" s="71">
        <f>'6. Health Insurance'!C23</f>
        <v>1</v>
      </c>
      <c r="T15" s="71">
        <f>'6. Health Insurance'!C24</f>
        <v>1</v>
      </c>
      <c r="U15" s="71">
        <f>'6. Health Insurance'!C25</f>
        <v>1</v>
      </c>
      <c r="V15" s="71">
        <f>'6. Health Insurance'!C26</f>
        <v>1</v>
      </c>
      <c r="W15" s="71">
        <f>'6. Health Insurance'!C27</f>
        <v>1</v>
      </c>
      <c r="X15" s="71">
        <f>'6. Health Insurance'!C28</f>
        <v>2</v>
      </c>
      <c r="Y15" s="71">
        <f>'6. Health Insurance'!C29</f>
        <v>2</v>
      </c>
      <c r="Z15" s="71">
        <f>'6. Health Insurance'!C30</f>
        <v>2</v>
      </c>
      <c r="AA15" s="71">
        <f>'6. Health Insurance'!C31</f>
        <v>2</v>
      </c>
      <c r="AB15" s="71">
        <f>'6. Health Insurance'!C32</f>
        <v>3</v>
      </c>
      <c r="AC15" s="71">
        <f>'6. Health Insurance'!C33</f>
        <v>3</v>
      </c>
      <c r="AD15" s="71">
        <f>'6. Health Insurance'!C34</f>
        <v>3</v>
      </c>
      <c r="AE15" s="71">
        <f>'6. Health Insurance'!C35</f>
        <v>3</v>
      </c>
      <c r="AF15" s="71">
        <f>'6. Health Insurance'!C36</f>
        <v>3</v>
      </c>
      <c r="AG15" s="71">
        <f>'6. Health Insurance'!C37</f>
        <v>4</v>
      </c>
      <c r="AH15" s="71">
        <f>'6. Health Insurance'!C38</f>
        <v>4</v>
      </c>
      <c r="AI15" s="71">
        <f>'6. Health Insurance'!C39</f>
        <v>4</v>
      </c>
      <c r="AJ15" s="71">
        <f>'6. Health Insurance'!C40</f>
        <v>3</v>
      </c>
      <c r="AK15" s="71">
        <f>'6. Health Insurance'!C41</f>
        <v>3</v>
      </c>
    </row>
    <row r="16" spans="1:37" ht="15.75" x14ac:dyDescent="0.25">
      <c r="A16" s="5">
        <v>7</v>
      </c>
      <c r="B16" s="73" t="s">
        <v>66</v>
      </c>
      <c r="C16" s="71" t="e">
        <v>#DIV/0!</v>
      </c>
      <c r="D16" s="71">
        <f>'7. RecidivismPull '!C8</f>
        <v>1</v>
      </c>
      <c r="E16" s="71">
        <f>'7. RecidivismPull '!C9</f>
        <v>1</v>
      </c>
      <c r="F16" s="71">
        <f>'7. RecidivismPull '!C10</f>
        <v>1</v>
      </c>
      <c r="G16" s="71">
        <f>'7. RecidivismPull '!C11</f>
        <v>1</v>
      </c>
      <c r="H16" s="71">
        <f>'7. RecidivismPull '!C12</f>
        <v>1</v>
      </c>
      <c r="I16" s="71">
        <f>'7. RecidivismPull '!C13</f>
        <v>1</v>
      </c>
      <c r="J16" s="71">
        <f>'7. RecidivismPull '!C14</f>
        <v>1</v>
      </c>
      <c r="K16" s="71">
        <f>'7. RecidivismPull '!C15</f>
        <v>2</v>
      </c>
      <c r="L16" s="71">
        <f>'7. RecidivismPull '!C16</f>
        <v>2</v>
      </c>
      <c r="M16" s="71">
        <f>'7. RecidivismPull '!C17</f>
        <v>2</v>
      </c>
      <c r="N16" s="71">
        <f>'7. RecidivismPull '!C18</f>
        <v>2</v>
      </c>
      <c r="O16" s="71">
        <f>'7. RecidivismPull '!C19</f>
        <v>2</v>
      </c>
      <c r="P16" s="71">
        <f>'7. RecidivismPull '!C20</f>
        <v>2</v>
      </c>
      <c r="Q16" s="71">
        <f>'7. RecidivismPull '!C21</f>
        <v>2</v>
      </c>
      <c r="R16" s="71">
        <f>'7. RecidivismPull '!C22</f>
        <v>2</v>
      </c>
      <c r="S16" s="71">
        <f>'7. RecidivismPull '!C23</f>
        <v>3</v>
      </c>
      <c r="T16" s="71">
        <f>'7. RecidivismPull '!C24</f>
        <v>3</v>
      </c>
      <c r="U16" s="71">
        <f>'7. RecidivismPull '!C25</f>
        <v>3</v>
      </c>
      <c r="V16" s="71">
        <f>'7. RecidivismPull '!C26</f>
        <v>3</v>
      </c>
      <c r="W16" s="71">
        <f>'7. RecidivismPull '!C27</f>
        <v>3</v>
      </c>
      <c r="X16" s="71">
        <f>'7. RecidivismPull '!C28</f>
        <v>3</v>
      </c>
      <c r="Y16" s="71">
        <f>'7. RecidivismPull '!C29</f>
        <v>3</v>
      </c>
      <c r="Z16" s="71">
        <f>'7. RecidivismPull '!C30</f>
        <v>4</v>
      </c>
      <c r="AA16" s="71">
        <f>'7. RecidivismPull '!C31</f>
        <v>4</v>
      </c>
      <c r="AB16" s="71">
        <f>'7. RecidivismPull '!C32</f>
        <v>4</v>
      </c>
      <c r="AC16" s="71">
        <f>'7. RecidivismPull '!C33</f>
        <v>4</v>
      </c>
      <c r="AD16" s="71">
        <f>'7. RecidivismPull '!C34</f>
        <v>4</v>
      </c>
      <c r="AE16" s="71">
        <f>'7. RecidivismPull '!C35</f>
        <v>4</v>
      </c>
      <c r="AF16" s="71">
        <f>'7. RecidivismPull '!C36</f>
        <v>4</v>
      </c>
      <c r="AG16" s="71">
        <f>'7. RecidivismPull '!C37</f>
        <v>3</v>
      </c>
      <c r="AH16" s="71">
        <f>'7. RecidivismPull '!C38</f>
        <v>3</v>
      </c>
      <c r="AI16" s="71">
        <f>'7. RecidivismPull '!C39</f>
        <v>3</v>
      </c>
      <c r="AJ16" s="71">
        <f>'7. RecidivismPull '!C40</f>
        <v>3</v>
      </c>
      <c r="AK16" s="71">
        <f>'7. RecidivismPull '!C41</f>
        <v>3</v>
      </c>
    </row>
    <row r="17" spans="1:37" ht="15.75" x14ac:dyDescent="0.25">
      <c r="A17" s="5">
        <v>8</v>
      </c>
      <c r="B17" s="73" t="s">
        <v>67</v>
      </c>
      <c r="C17" s="71" t="e">
        <v>#DIV/0!</v>
      </c>
      <c r="D17" s="71">
        <f>'8. Utilization Rate'!C8</f>
        <v>0</v>
      </c>
      <c r="E17" s="71">
        <f>'8. Utilization Rate'!C9</f>
        <v>0</v>
      </c>
      <c r="F17" s="71">
        <f>'8. Utilization Rate'!C10</f>
        <v>0</v>
      </c>
      <c r="G17" s="71">
        <f>'8. Utilization Rate'!C11</f>
        <v>1</v>
      </c>
      <c r="H17" s="71">
        <f>'8. Utilization Rate'!C12</f>
        <v>1</v>
      </c>
      <c r="I17" s="71">
        <f>'8. Utilization Rate'!C13</f>
        <v>1</v>
      </c>
      <c r="J17" s="71">
        <f>'8. Utilization Rate'!C14</f>
        <v>1</v>
      </c>
      <c r="K17" s="71">
        <f>'8. Utilization Rate'!C15</f>
        <v>1</v>
      </c>
      <c r="L17" s="71">
        <f>'8. Utilization Rate'!C16</f>
        <v>1</v>
      </c>
      <c r="M17" s="71">
        <f>'8. Utilization Rate'!C17</f>
        <v>1</v>
      </c>
      <c r="N17" s="71">
        <f>'8. Utilization Rate'!C18</f>
        <v>1</v>
      </c>
      <c r="O17" s="71">
        <f>'8. Utilization Rate'!C19</f>
        <v>1</v>
      </c>
      <c r="P17" s="71">
        <f>'8. Utilization Rate'!C20</f>
        <v>1</v>
      </c>
      <c r="Q17" s="71">
        <f>'8. Utilization Rate'!C21</f>
        <v>1</v>
      </c>
      <c r="R17" s="71">
        <f>'8. Utilization Rate'!C22</f>
        <v>1</v>
      </c>
      <c r="S17" s="71">
        <f>'8. Utilization Rate'!C23</f>
        <v>1</v>
      </c>
      <c r="T17" s="71">
        <f>'8. Utilization Rate'!C24</f>
        <v>1</v>
      </c>
      <c r="U17" s="71">
        <f>'8. Utilization Rate'!C25</f>
        <v>1</v>
      </c>
      <c r="V17" s="71">
        <f>'8. Utilization Rate'!C26</f>
        <v>1</v>
      </c>
      <c r="W17" s="71">
        <f>'8. Utilization Rate'!C27</f>
        <v>1</v>
      </c>
      <c r="X17" s="71">
        <f>'8. Utilization Rate'!C28</f>
        <v>1</v>
      </c>
      <c r="Y17" s="71">
        <f>'8. Utilization Rate'!C29</f>
        <v>1</v>
      </c>
      <c r="Z17" s="71">
        <f>'8. Utilization Rate'!C30</f>
        <v>1</v>
      </c>
      <c r="AA17" s="71">
        <f>'8. Utilization Rate'!C31</f>
        <v>2</v>
      </c>
      <c r="AB17" s="71">
        <f>'8. Utilization Rate'!C32</f>
        <v>2</v>
      </c>
      <c r="AC17" s="71">
        <f>'8. Utilization Rate'!C33</f>
        <v>2</v>
      </c>
      <c r="AD17" s="71">
        <f>'8. Utilization Rate'!C34</f>
        <v>2</v>
      </c>
      <c r="AE17" s="71">
        <f>'8. Utilization Rate'!C35</f>
        <v>3</v>
      </c>
      <c r="AF17" s="71">
        <f>'8. Utilization Rate'!C36</f>
        <v>3</v>
      </c>
      <c r="AG17" s="71">
        <f>'8. Utilization Rate'!C37</f>
        <v>3</v>
      </c>
      <c r="AH17" s="71">
        <f>'8. Utilization Rate'!C38</f>
        <v>3</v>
      </c>
      <c r="AI17" s="71">
        <f>'8. Utilization Rate'!C39</f>
        <v>3</v>
      </c>
      <c r="AJ17" s="71">
        <f>'8. Utilization Rate'!C40</f>
        <v>3</v>
      </c>
      <c r="AK17" s="71">
        <f>'8. Utilization Rate'!C41</f>
        <v>3</v>
      </c>
    </row>
    <row r="18" spans="1:37" ht="15.75" x14ac:dyDescent="0.25">
      <c r="A18" s="5">
        <v>9</v>
      </c>
      <c r="B18" s="73" t="s">
        <v>68</v>
      </c>
      <c r="C18" s="74">
        <v>0.14915966386554622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ht="30" x14ac:dyDescent="0.25">
      <c r="A19" s="5">
        <v>10</v>
      </c>
      <c r="B19" s="75" t="s">
        <v>69</v>
      </c>
      <c r="C19" s="71" t="e">
        <v>#DIV/0!</v>
      </c>
      <c r="D19" s="71">
        <f>'10. % Funds Awarded and Drawn'!C8</f>
        <v>3</v>
      </c>
      <c r="E19" s="71">
        <f>'10. % Funds Awarded and Drawn'!C9</f>
        <v>1</v>
      </c>
      <c r="F19" s="71">
        <f>'10. % Funds Awarded and Drawn'!C10</f>
        <v>1</v>
      </c>
      <c r="G19" s="71">
        <f>'10. % Funds Awarded and Drawn'!C11</f>
        <v>1</v>
      </c>
      <c r="H19" s="71">
        <f>'10. % Funds Awarded and Drawn'!C12</f>
        <v>1</v>
      </c>
      <c r="I19" s="71">
        <f>'10. % Funds Awarded and Drawn'!C13</f>
        <v>1</v>
      </c>
      <c r="J19" s="71">
        <f>'10. % Funds Awarded and Drawn'!C14</f>
        <v>1</v>
      </c>
      <c r="K19" s="71">
        <f>'10. % Funds Awarded and Drawn'!C15</f>
        <v>1</v>
      </c>
      <c r="L19" s="71">
        <f>'10. % Funds Awarded and Drawn'!C16</f>
        <v>1</v>
      </c>
      <c r="M19" s="71">
        <f>'10. % Funds Awarded and Drawn'!C17</f>
        <v>1</v>
      </c>
      <c r="N19" s="71">
        <f>'10. % Funds Awarded and Drawn'!C18</f>
        <v>1</v>
      </c>
      <c r="O19" s="71">
        <f>'10. % Funds Awarded and Drawn'!C19</f>
        <v>1</v>
      </c>
      <c r="P19" s="71">
        <f>'10. % Funds Awarded and Drawn'!C20</f>
        <v>1</v>
      </c>
      <c r="Q19" s="71">
        <f>'10. % Funds Awarded and Drawn'!C21</f>
        <v>1</v>
      </c>
      <c r="R19" s="71">
        <f>'10. % Funds Awarded and Drawn'!C22</f>
        <v>1</v>
      </c>
      <c r="S19" s="71">
        <f>'10. % Funds Awarded and Drawn'!C23</f>
        <v>1</v>
      </c>
      <c r="T19" s="71">
        <f>'10. % Funds Awarded and Drawn'!C24</f>
        <v>1</v>
      </c>
      <c r="U19" s="71">
        <f>'10. % Funds Awarded and Drawn'!C25</f>
        <v>1</v>
      </c>
      <c r="V19" s="71">
        <f>'10. % Funds Awarded and Drawn'!C26</f>
        <v>2</v>
      </c>
      <c r="W19" s="71">
        <f>'10. % Funds Awarded and Drawn'!C27</f>
        <v>2</v>
      </c>
      <c r="X19" s="71">
        <f>'10. % Funds Awarded and Drawn'!C28</f>
        <v>2</v>
      </c>
      <c r="Y19" s="71">
        <f>'10. % Funds Awarded and Drawn'!C29</f>
        <v>2</v>
      </c>
      <c r="Z19" s="71">
        <f>'10. % Funds Awarded and Drawn'!C30</f>
        <v>2</v>
      </c>
      <c r="AA19" s="71">
        <f>'10. % Funds Awarded and Drawn'!C31</f>
        <v>2</v>
      </c>
      <c r="AB19" s="71">
        <f>'10. % Funds Awarded and Drawn'!C32</f>
        <v>2</v>
      </c>
      <c r="AC19" s="71">
        <f>'10. % Funds Awarded and Drawn'!C33</f>
        <v>2</v>
      </c>
      <c r="AD19" s="71">
        <f>'10. % Funds Awarded and Drawn'!C34</f>
        <v>3</v>
      </c>
      <c r="AE19" s="71">
        <f>'10. % Funds Awarded and Drawn'!C35</f>
        <v>3</v>
      </c>
      <c r="AF19" s="71">
        <f>'10. % Funds Awarded and Drawn'!C36</f>
        <v>3</v>
      </c>
      <c r="AG19" s="71">
        <f>'10. % Funds Awarded and Drawn'!C37</f>
        <v>3</v>
      </c>
      <c r="AH19" s="71">
        <f>'10. % Funds Awarded and Drawn'!C38</f>
        <v>3</v>
      </c>
      <c r="AI19" s="71">
        <f>'10. % Funds Awarded and Drawn'!C39</f>
        <v>3</v>
      </c>
      <c r="AJ19" s="71">
        <f>'10. % Funds Awarded and Drawn'!C40</f>
        <v>3</v>
      </c>
      <c r="AK19" s="71">
        <f>'10. % Funds Awarded and Drawn'!C41</f>
        <v>3</v>
      </c>
    </row>
    <row r="20" spans="1:37" ht="30" x14ac:dyDescent="0.25">
      <c r="A20" s="5">
        <v>11</v>
      </c>
      <c r="B20" s="75" t="s">
        <v>70</v>
      </c>
      <c r="C20" s="71">
        <v>10.875</v>
      </c>
      <c r="D20" s="71">
        <f>'11. % housing vs services'!C8</f>
        <v>3</v>
      </c>
      <c r="E20" s="71">
        <f>'11. % housing vs services'!C9</f>
        <v>1</v>
      </c>
      <c r="F20" s="71">
        <f>'11. % housing vs services'!C10</f>
        <v>1</v>
      </c>
      <c r="G20" s="71">
        <f>'11. % housing vs services'!C11</f>
        <v>1</v>
      </c>
      <c r="H20" s="71">
        <f>'11. % housing vs services'!C12</f>
        <v>1</v>
      </c>
      <c r="I20" s="71">
        <f>'11. % housing vs services'!C13</f>
        <v>1</v>
      </c>
      <c r="J20" s="71">
        <f>'11. % housing vs services'!C14</f>
        <v>1</v>
      </c>
      <c r="K20" s="71">
        <f>'11. % housing vs services'!C15</f>
        <v>1</v>
      </c>
      <c r="L20" s="71">
        <f>'11. % housing vs services'!C16</f>
        <v>1</v>
      </c>
      <c r="M20" s="71">
        <f>'11. % housing vs services'!C17</f>
        <v>1</v>
      </c>
      <c r="N20" s="71">
        <f>'11. % housing vs services'!C18</f>
        <v>2</v>
      </c>
      <c r="O20" s="71">
        <f>'11. % housing vs services'!C19</f>
        <v>2</v>
      </c>
      <c r="P20" s="71">
        <f>'11. % housing vs services'!C20</f>
        <v>2</v>
      </c>
      <c r="Q20" s="71">
        <f>'11. % housing vs services'!C21</f>
        <v>2</v>
      </c>
      <c r="R20" s="71">
        <f>'11. % housing vs services'!C22</f>
        <v>2</v>
      </c>
      <c r="S20" s="71">
        <f>'11. % housing vs services'!C23</f>
        <v>2</v>
      </c>
      <c r="T20" s="71">
        <f>'11. % housing vs services'!C24</f>
        <v>2</v>
      </c>
      <c r="U20" s="71">
        <f>'11. % housing vs services'!C25</f>
        <v>2</v>
      </c>
      <c r="V20" s="71">
        <f>'11. % housing vs services'!C26</f>
        <v>3</v>
      </c>
      <c r="W20" s="71">
        <f>'11. % housing vs services'!C27</f>
        <v>3</v>
      </c>
      <c r="X20" s="71">
        <f>'11. % housing vs services'!C28</f>
        <v>3</v>
      </c>
      <c r="Y20" s="71">
        <f>'11. % housing vs services'!C29</f>
        <v>3</v>
      </c>
      <c r="Z20" s="71">
        <f>'11. % housing vs services'!C30</f>
        <v>3</v>
      </c>
      <c r="AA20" s="71">
        <f>'11. % housing vs services'!C31</f>
        <v>3</v>
      </c>
      <c r="AB20" s="71">
        <f>'11. % housing vs services'!C32</f>
        <v>3</v>
      </c>
      <c r="AC20" s="71">
        <f>'11. % housing vs services'!C33</f>
        <v>3</v>
      </c>
      <c r="AD20" s="71">
        <f>'11. % housing vs services'!C34</f>
        <v>4</v>
      </c>
      <c r="AE20" s="71">
        <f>'11. % housing vs services'!C35</f>
        <v>4</v>
      </c>
      <c r="AF20" s="71">
        <f>'11. % housing vs services'!C36</f>
        <v>4</v>
      </c>
      <c r="AG20" s="71">
        <f>'11. % housing vs services'!C37</f>
        <v>4</v>
      </c>
      <c r="AH20" s="71">
        <f>'11. % housing vs services'!C38</f>
        <v>4</v>
      </c>
      <c r="AI20" s="71">
        <f>'11. % housing vs services'!C39</f>
        <v>4</v>
      </c>
      <c r="AJ20" s="71">
        <f>'11. % housing vs services'!C40</f>
        <v>4</v>
      </c>
      <c r="AK20" s="71">
        <f>'11. % housing vs services'!C41</f>
        <v>4</v>
      </c>
    </row>
    <row r="21" spans="1:37" ht="30" x14ac:dyDescent="0.25">
      <c r="A21" s="5">
        <v>12</v>
      </c>
      <c r="B21" s="75" t="s">
        <v>71</v>
      </c>
      <c r="C21" s="74">
        <v>1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ht="30" x14ac:dyDescent="0.25">
      <c r="A22" s="5">
        <v>13</v>
      </c>
      <c r="B22" s="75" t="s">
        <v>72</v>
      </c>
      <c r="C22" s="74">
        <v>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ht="15.75" x14ac:dyDescent="0.25">
      <c r="A23" s="5">
        <v>14</v>
      </c>
      <c r="B23" s="73" t="s">
        <v>73</v>
      </c>
      <c r="C23" s="71" t="s">
        <v>166</v>
      </c>
      <c r="D23" s="71">
        <f>'14. Match to Housed Time'!C8</f>
        <v>0</v>
      </c>
      <c r="E23" s="71">
        <f>'14. Match to Housed Time'!C9</f>
        <v>0</v>
      </c>
      <c r="F23" s="71">
        <f>'14. Match to Housed Time'!C10</f>
        <v>0</v>
      </c>
      <c r="G23" s="71">
        <f>'14. Match to Housed Time'!C11</f>
        <v>1</v>
      </c>
      <c r="H23" s="71">
        <f>'14. Match to Housed Time'!C12</f>
        <v>1</v>
      </c>
      <c r="I23" s="71">
        <f>'14. Match to Housed Time'!C13</f>
        <v>1</v>
      </c>
      <c r="J23" s="71">
        <f>'14. Match to Housed Time'!C14</f>
        <v>1</v>
      </c>
      <c r="K23" s="71">
        <f>'14. Match to Housed Time'!C15</f>
        <v>1</v>
      </c>
      <c r="L23" s="71">
        <f>'14. Match to Housed Time'!C16</f>
        <v>1</v>
      </c>
      <c r="M23" s="71">
        <f>'14. Match to Housed Time'!C17</f>
        <v>1</v>
      </c>
      <c r="N23" s="71">
        <f>'14. Match to Housed Time'!C18</f>
        <v>1</v>
      </c>
      <c r="O23" s="71">
        <f>'14. Match to Housed Time'!C19</f>
        <v>2</v>
      </c>
      <c r="P23" s="71">
        <f>'14. Match to Housed Time'!C20</f>
        <v>2</v>
      </c>
      <c r="Q23" s="71">
        <f>'14. Match to Housed Time'!C21</f>
        <v>2</v>
      </c>
      <c r="R23" s="71">
        <f>'14. Match to Housed Time'!C22</f>
        <v>2</v>
      </c>
      <c r="S23" s="71">
        <f>'14. Match to Housed Time'!C23</f>
        <v>2</v>
      </c>
      <c r="T23" s="71">
        <f>'14. Match to Housed Time'!C24</f>
        <v>2</v>
      </c>
      <c r="U23" s="71">
        <f>'14. Match to Housed Time'!C25</f>
        <v>2</v>
      </c>
      <c r="V23" s="71">
        <f>'14. Match to Housed Time'!C26</f>
        <v>2</v>
      </c>
      <c r="W23" s="71">
        <f>'14. Match to Housed Time'!C27</f>
        <v>3</v>
      </c>
      <c r="X23" s="71">
        <f>'14. Match to Housed Time'!C28</f>
        <v>3</v>
      </c>
      <c r="Y23" s="71">
        <f>'14. Match to Housed Time'!C29</f>
        <v>3</v>
      </c>
      <c r="Z23" s="71">
        <f>'14. Match to Housed Time'!C30</f>
        <v>3</v>
      </c>
      <c r="AA23" s="71">
        <f>'14. Match to Housed Time'!C31</f>
        <v>3</v>
      </c>
      <c r="AB23" s="71">
        <f>'14. Match to Housed Time'!C32</f>
        <v>3</v>
      </c>
      <c r="AC23" s="71">
        <f>'14. Match to Housed Time'!C33</f>
        <v>3</v>
      </c>
      <c r="AD23" s="71">
        <f>'14. Match to Housed Time'!C34</f>
        <v>3</v>
      </c>
      <c r="AE23" s="71">
        <f>'14. Match to Housed Time'!C35</f>
        <v>4</v>
      </c>
      <c r="AF23" s="71">
        <f>'14. Match to Housed Time'!C36</f>
        <v>4</v>
      </c>
      <c r="AG23" s="71">
        <f>'14. Match to Housed Time'!C37</f>
        <v>4</v>
      </c>
      <c r="AH23" s="71">
        <f>'14. Match to Housed Time'!C38</f>
        <v>4</v>
      </c>
      <c r="AI23" s="71">
        <f>'14. Match to Housed Time'!C39</f>
        <v>4</v>
      </c>
      <c r="AJ23" s="71">
        <f>'14. Match to Housed Time'!C40</f>
        <v>4</v>
      </c>
      <c r="AK23" s="71">
        <f>'14. Match to Housed Time'!C41</f>
        <v>4</v>
      </c>
    </row>
    <row r="24" spans="1:37" ht="15.75" x14ac:dyDescent="0.25">
      <c r="A24" s="5">
        <v>15</v>
      </c>
      <c r="B24" s="73" t="s">
        <v>74</v>
      </c>
      <c r="C24" s="71" t="s">
        <v>167</v>
      </c>
      <c r="D24" s="71">
        <f>'15. Successful Housing Match'!C8</f>
        <v>0</v>
      </c>
      <c r="E24" s="71">
        <f>'15. Successful Housing Match'!C9</f>
        <v>0</v>
      </c>
      <c r="F24" s="71">
        <f>'15. Successful Housing Match'!C10</f>
        <v>0</v>
      </c>
      <c r="G24" s="71">
        <f>'15. Successful Housing Match'!C11</f>
        <v>1</v>
      </c>
      <c r="H24" s="71">
        <f>'15. Successful Housing Match'!C12</f>
        <v>1</v>
      </c>
      <c r="I24" s="71">
        <f>'15. Successful Housing Match'!C13</f>
        <v>1</v>
      </c>
      <c r="J24" s="71">
        <f>'15. Successful Housing Match'!C14</f>
        <v>1</v>
      </c>
      <c r="K24" s="71">
        <f>'15. Successful Housing Match'!C15</f>
        <v>1</v>
      </c>
      <c r="L24" s="71">
        <f>'15. Successful Housing Match'!C16</f>
        <v>1</v>
      </c>
      <c r="M24" s="71">
        <f>'15. Successful Housing Match'!C17</f>
        <v>1</v>
      </c>
      <c r="N24" s="71">
        <f>'15. Successful Housing Match'!C18</f>
        <v>1</v>
      </c>
      <c r="O24" s="71">
        <f>'15. Successful Housing Match'!C19</f>
        <v>2</v>
      </c>
      <c r="P24" s="71">
        <f>'15. Successful Housing Match'!C20</f>
        <v>2</v>
      </c>
      <c r="Q24" s="71">
        <f>'15. Successful Housing Match'!C21</f>
        <v>2</v>
      </c>
      <c r="R24" s="71">
        <f>'15. Successful Housing Match'!C22</f>
        <v>2</v>
      </c>
      <c r="S24" s="71">
        <f>'15. Successful Housing Match'!C23</f>
        <v>2</v>
      </c>
      <c r="T24" s="71">
        <f>'15. Successful Housing Match'!C24</f>
        <v>2</v>
      </c>
      <c r="U24" s="71">
        <f>'15. Successful Housing Match'!C25</f>
        <v>2</v>
      </c>
      <c r="V24" s="71">
        <f>'15. Successful Housing Match'!C26</f>
        <v>2</v>
      </c>
      <c r="W24" s="71">
        <f>'15. Successful Housing Match'!C27</f>
        <v>3</v>
      </c>
      <c r="X24" s="71">
        <f>'15. Successful Housing Match'!C28</f>
        <v>3</v>
      </c>
      <c r="Y24" s="71">
        <f>'15. Successful Housing Match'!C29</f>
        <v>3</v>
      </c>
      <c r="Z24" s="71">
        <f>'15. Successful Housing Match'!C30</f>
        <v>3</v>
      </c>
      <c r="AA24" s="71">
        <f>'15. Successful Housing Match'!C31</f>
        <v>3</v>
      </c>
      <c r="AB24" s="71">
        <f>'15. Successful Housing Match'!C32</f>
        <v>3</v>
      </c>
      <c r="AC24" s="71">
        <f>'15. Successful Housing Match'!C33</f>
        <v>3</v>
      </c>
      <c r="AD24" s="71">
        <f>'15. Successful Housing Match'!C34</f>
        <v>3</v>
      </c>
      <c r="AE24" s="71">
        <f>'15. Successful Housing Match'!C35</f>
        <v>3</v>
      </c>
      <c r="AF24" s="71">
        <f>'15. Successful Housing Match'!C36</f>
        <v>4</v>
      </c>
      <c r="AG24" s="71">
        <f>'15. Successful Housing Match'!C37</f>
        <v>4</v>
      </c>
      <c r="AH24" s="71">
        <f>'15. Successful Housing Match'!C38</f>
        <v>4</v>
      </c>
      <c r="AI24" s="71">
        <f>'15. Successful Housing Match'!C39</f>
        <v>4</v>
      </c>
      <c r="AJ24" s="71">
        <f>'15. Successful Housing Match'!C40</f>
        <v>4</v>
      </c>
      <c r="AK24" s="71">
        <f>'15. Successful Housing Match'!C41</f>
        <v>4</v>
      </c>
    </row>
    <row r="25" spans="1:37" ht="15.75" x14ac:dyDescent="0.25">
      <c r="A25" s="5">
        <v>16</v>
      </c>
      <c r="B25" s="73" t="s">
        <v>75</v>
      </c>
      <c r="C25" s="74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ht="15.75" x14ac:dyDescent="0.25">
      <c r="A26" s="5">
        <v>17</v>
      </c>
      <c r="B26" s="73" t="s">
        <v>76</v>
      </c>
      <c r="C26" s="74" t="e">
        <v>#DIV/0!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ht="15.75" x14ac:dyDescent="0.25">
      <c r="A27" s="5">
        <v>18</v>
      </c>
      <c r="B27" s="73" t="s">
        <v>77</v>
      </c>
      <c r="C27" s="74">
        <v>1.2850467289719626E-2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ht="15.75" x14ac:dyDescent="0.25">
      <c r="A28" s="5">
        <v>19</v>
      </c>
      <c r="B28" s="73" t="s">
        <v>78</v>
      </c>
      <c r="C28" s="74">
        <v>1.1072261072261072E-2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5.75" x14ac:dyDescent="0.25">
      <c r="A29" s="5">
        <v>20</v>
      </c>
      <c r="B29" s="73" t="s">
        <v>79</v>
      </c>
      <c r="C29" s="74">
        <v>0.17132867132867133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ht="15.75" x14ac:dyDescent="0.25">
      <c r="A30" s="5">
        <v>21</v>
      </c>
      <c r="B30" s="73" t="s">
        <v>80</v>
      </c>
      <c r="C30" s="74">
        <v>0.73145108338804987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ht="15.75" x14ac:dyDescent="0.25">
      <c r="A31" s="5">
        <v>22</v>
      </c>
      <c r="B31" s="73" t="s">
        <v>81</v>
      </c>
      <c r="C31" s="74">
        <v>0.13694638694638694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ht="30" x14ac:dyDescent="0.25">
      <c r="A32" s="5">
        <v>23</v>
      </c>
      <c r="B32" s="75" t="s">
        <v>82</v>
      </c>
      <c r="C32" s="74">
        <v>0.34032634032634035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ht="15.75" x14ac:dyDescent="0.25">
      <c r="A33" s="5">
        <v>24</v>
      </c>
      <c r="B33" s="73" t="s">
        <v>83</v>
      </c>
      <c r="C33" s="74">
        <v>0.49358974358974361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ht="15.75" x14ac:dyDescent="0.25">
      <c r="A34" s="5">
        <v>25</v>
      </c>
      <c r="B34" s="73" t="s">
        <v>84</v>
      </c>
      <c r="C34" s="71">
        <v>5.7242990654205607E-2</v>
      </c>
      <c r="D34" s="71">
        <f>'25. Project Data Quality PII'!C8</f>
        <v>1</v>
      </c>
      <c r="E34" s="71">
        <f>'25. Project Data Quality PII'!C9</f>
        <v>1</v>
      </c>
      <c r="F34" s="71">
        <f>'25. Project Data Quality PII'!C10</f>
        <v>1</v>
      </c>
      <c r="G34" s="71">
        <f>'25. Project Data Quality PII'!C11</f>
        <v>1</v>
      </c>
      <c r="H34" s="71">
        <f>'25. Project Data Quality PII'!C12</f>
        <v>1</v>
      </c>
      <c r="I34" s="71">
        <f>'25. Project Data Quality PII'!C13</f>
        <v>1</v>
      </c>
      <c r="J34" s="71">
        <f>'25. Project Data Quality PII'!C14</f>
        <v>1</v>
      </c>
      <c r="K34" s="71">
        <f>'25. Project Data Quality PII'!C15</f>
        <v>1</v>
      </c>
      <c r="L34" s="71">
        <f>'25. Project Data Quality PII'!C16</f>
        <v>2</v>
      </c>
      <c r="M34" s="71">
        <f>'25. Project Data Quality PII'!C17</f>
        <v>2</v>
      </c>
      <c r="N34" s="71">
        <f>'25. Project Data Quality PII'!C18</f>
        <v>2</v>
      </c>
      <c r="O34" s="71">
        <f>'25. Project Data Quality PII'!C19</f>
        <v>2</v>
      </c>
      <c r="P34" s="71">
        <f>'25. Project Data Quality PII'!C20</f>
        <v>2</v>
      </c>
      <c r="Q34" s="71">
        <f>'25. Project Data Quality PII'!C21</f>
        <v>2</v>
      </c>
      <c r="R34" s="71">
        <f>'25. Project Data Quality PII'!C22</f>
        <v>2</v>
      </c>
      <c r="S34" s="71">
        <f>'25. Project Data Quality PII'!C23</f>
        <v>2</v>
      </c>
      <c r="T34" s="71">
        <f>'25. Project Data Quality PII'!C24</f>
        <v>2</v>
      </c>
      <c r="U34" s="71">
        <f>'25. Project Data Quality PII'!C25</f>
        <v>3</v>
      </c>
      <c r="V34" s="71">
        <f>'25. Project Data Quality PII'!C26</f>
        <v>3</v>
      </c>
      <c r="W34" s="71">
        <f>'25. Project Data Quality PII'!C27</f>
        <v>3</v>
      </c>
      <c r="X34" s="71">
        <f>'25. Project Data Quality PII'!C28</f>
        <v>3</v>
      </c>
      <c r="Y34" s="71">
        <f>'25. Project Data Quality PII'!C29</f>
        <v>3</v>
      </c>
      <c r="Z34" s="71">
        <f>'25. Project Data Quality PII'!C30</f>
        <v>3</v>
      </c>
      <c r="AA34" s="71">
        <f>'25. Project Data Quality PII'!C31</f>
        <v>3</v>
      </c>
      <c r="AB34" s="71">
        <f>'25. Project Data Quality PII'!C32</f>
        <v>3</v>
      </c>
      <c r="AC34" s="71">
        <f>'25. Project Data Quality PII'!C33</f>
        <v>3</v>
      </c>
      <c r="AD34" s="71">
        <f>'25. Project Data Quality PII'!C34</f>
        <v>4</v>
      </c>
      <c r="AE34" s="71">
        <f>'25. Project Data Quality PII'!C35</f>
        <v>4</v>
      </c>
      <c r="AF34" s="71">
        <f>'25. Project Data Quality PII'!C36</f>
        <v>4</v>
      </c>
      <c r="AG34" s="71">
        <f>'25. Project Data Quality PII'!C37</f>
        <v>4</v>
      </c>
      <c r="AH34" s="71">
        <f>'25. Project Data Quality PII'!C38</f>
        <v>4</v>
      </c>
      <c r="AI34" s="71">
        <f>'25. Project Data Quality PII'!C39</f>
        <v>4</v>
      </c>
      <c r="AJ34" s="71">
        <f>'25. Project Data Quality PII'!C40</f>
        <v>4</v>
      </c>
      <c r="AK34" s="71">
        <f>'25. Project Data Quality PII'!C41</f>
        <v>4</v>
      </c>
    </row>
    <row r="35" spans="1:37" ht="15.75" x14ac:dyDescent="0.25">
      <c r="A35" s="5">
        <v>26</v>
      </c>
      <c r="B35" s="73" t="s">
        <v>85</v>
      </c>
      <c r="C35" s="71">
        <v>0.11072261072261072</v>
      </c>
      <c r="D35" s="71">
        <f>'26. Project Start Date'!C8</f>
        <v>1</v>
      </c>
      <c r="E35" s="71">
        <f>'26. Project Start Date'!C9</f>
        <v>1</v>
      </c>
      <c r="F35" s="71">
        <f>'26. Project Start Date'!C10</f>
        <v>1</v>
      </c>
      <c r="G35" s="71">
        <f>'26. Project Start Date'!C11</f>
        <v>1</v>
      </c>
      <c r="H35" s="71">
        <f>'26. Project Start Date'!C12</f>
        <v>1</v>
      </c>
      <c r="I35" s="71">
        <f>'26. Project Start Date'!C13</f>
        <v>1</v>
      </c>
      <c r="J35" s="71">
        <f>'26. Project Start Date'!C14</f>
        <v>1</v>
      </c>
      <c r="K35" s="71">
        <f>'26. Project Start Date'!C15</f>
        <v>1</v>
      </c>
      <c r="L35" s="71">
        <f>'26. Project Start Date'!C16</f>
        <v>1</v>
      </c>
      <c r="M35" s="71">
        <f>'26. Project Start Date'!C17</f>
        <v>1</v>
      </c>
      <c r="N35" s="71">
        <f>'26. Project Start Date'!C18</f>
        <v>1</v>
      </c>
      <c r="O35" s="71">
        <f>'26. Project Start Date'!C19</f>
        <v>1</v>
      </c>
      <c r="P35" s="71">
        <f>'26. Project Start Date'!C20</f>
        <v>1</v>
      </c>
      <c r="Q35" s="71">
        <f>'26. Project Start Date'!C21</f>
        <v>1</v>
      </c>
      <c r="R35" s="71">
        <f>'26. Project Start Date'!C22</f>
        <v>1</v>
      </c>
      <c r="S35" s="71">
        <f>'26. Project Start Date'!C23</f>
        <v>1</v>
      </c>
      <c r="T35" s="71">
        <f>'26. Project Start Date'!C24</f>
        <v>1</v>
      </c>
      <c r="U35" s="71">
        <f>'26. Project Start Date'!C25</f>
        <v>1</v>
      </c>
      <c r="V35" s="71">
        <f>'26. Project Start Date'!C26</f>
        <v>1</v>
      </c>
      <c r="W35" s="71">
        <f>'26. Project Start Date'!C27</f>
        <v>1</v>
      </c>
      <c r="X35" s="71">
        <f>'26. Project Start Date'!C28</f>
        <v>1</v>
      </c>
      <c r="Y35" s="71">
        <f>'26. Project Start Date'!C29</f>
        <v>1</v>
      </c>
      <c r="Z35" s="71">
        <f>'26. Project Start Date'!C30</f>
        <v>1</v>
      </c>
      <c r="AA35" s="71">
        <f>'26. Project Start Date'!C31</f>
        <v>1</v>
      </c>
      <c r="AB35" s="71">
        <f>'26. Project Start Date'!C32</f>
        <v>1</v>
      </c>
      <c r="AC35" s="71">
        <f>'26. Project Start Date'!C33</f>
        <v>1</v>
      </c>
      <c r="AD35" s="71">
        <f>'26. Project Start Date'!C34</f>
        <v>1</v>
      </c>
      <c r="AE35" s="71">
        <f>'26. Project Start Date'!C35</f>
        <v>1</v>
      </c>
      <c r="AF35" s="71">
        <f>'26. Project Start Date'!C36</f>
        <v>1</v>
      </c>
      <c r="AG35" s="71">
        <f>'26. Project Start Date'!C37</f>
        <v>1</v>
      </c>
      <c r="AH35" s="71">
        <f>'26. Project Start Date'!C38</f>
        <v>1</v>
      </c>
      <c r="AI35" s="71">
        <f>'26. Project Start Date'!C39</f>
        <v>1</v>
      </c>
      <c r="AJ35" s="71">
        <f>'26. Project Start Date'!C40</f>
        <v>1</v>
      </c>
      <c r="AK35" s="71">
        <f>'26. Project Start Date'!C41</f>
        <v>2</v>
      </c>
    </row>
    <row r="36" spans="1:37" ht="15.75" x14ac:dyDescent="0.25">
      <c r="A36" s="5">
        <v>27</v>
      </c>
      <c r="B36" s="73" t="s">
        <v>86</v>
      </c>
      <c r="C36" s="71">
        <v>6.7500000000000004E-2</v>
      </c>
      <c r="D36" s="71">
        <f>'27. Data Quality Destination'!C8</f>
        <v>1</v>
      </c>
      <c r="E36" s="71">
        <f>'27. Data Quality Destination'!C9</f>
        <v>1</v>
      </c>
      <c r="F36" s="71">
        <f>'27. Data Quality Destination'!C10</f>
        <v>1</v>
      </c>
      <c r="G36" s="71">
        <f>'27. Data Quality Destination'!C11</f>
        <v>1</v>
      </c>
      <c r="H36" s="71">
        <f>'27. Data Quality Destination'!C12</f>
        <v>1</v>
      </c>
      <c r="I36" s="71">
        <f>'27. Data Quality Destination'!C13</f>
        <v>1</v>
      </c>
      <c r="J36" s="71">
        <f>'27. Data Quality Destination'!C14</f>
        <v>1</v>
      </c>
      <c r="K36" s="71">
        <f>'27. Data Quality Destination'!C15</f>
        <v>1</v>
      </c>
      <c r="L36" s="71">
        <f>'27. Data Quality Destination'!C16</f>
        <v>1</v>
      </c>
      <c r="M36" s="71">
        <f>'27. Data Quality Destination'!C17</f>
        <v>1</v>
      </c>
      <c r="N36" s="71">
        <f>'27. Data Quality Destination'!C18</f>
        <v>1</v>
      </c>
      <c r="O36" s="71">
        <f>'27. Data Quality Destination'!C19</f>
        <v>1</v>
      </c>
      <c r="P36" s="71">
        <f>'27. Data Quality Destination'!C20</f>
        <v>1</v>
      </c>
      <c r="Q36" s="71">
        <f>'27. Data Quality Destination'!C21</f>
        <v>1</v>
      </c>
      <c r="R36" s="71">
        <f>'27. Data Quality Destination'!C22</f>
        <v>1</v>
      </c>
      <c r="S36" s="71">
        <f>'27. Data Quality Destination'!C23</f>
        <v>1</v>
      </c>
      <c r="T36" s="71">
        <f>'27. Data Quality Destination'!C24</f>
        <v>2</v>
      </c>
      <c r="U36" s="71">
        <f>'27. Data Quality Destination'!C25</f>
        <v>3</v>
      </c>
      <c r="V36" s="71">
        <f>'27. Data Quality Destination'!C26</f>
        <v>3</v>
      </c>
      <c r="W36" s="71">
        <f>'27. Data Quality Destination'!C27</f>
        <v>3</v>
      </c>
      <c r="X36" s="71">
        <f>'27. Data Quality Destination'!C28</f>
        <v>3</v>
      </c>
      <c r="Y36" s="71">
        <f>'27. Data Quality Destination'!C29</f>
        <v>3</v>
      </c>
      <c r="Z36" s="71">
        <f>'27. Data Quality Destination'!C30</f>
        <v>3</v>
      </c>
      <c r="AA36" s="71">
        <f>'27. Data Quality Destination'!C31</f>
        <v>3</v>
      </c>
      <c r="AB36" s="71">
        <f>'27. Data Quality Destination'!C32</f>
        <v>3</v>
      </c>
      <c r="AC36" s="71">
        <f>'27. Data Quality Destination'!C33</f>
        <v>3</v>
      </c>
      <c r="AD36" s="71">
        <f>'27. Data Quality Destination'!C34</f>
        <v>4</v>
      </c>
      <c r="AE36" s="71">
        <f>'27. Data Quality Destination'!C35</f>
        <v>4</v>
      </c>
      <c r="AF36" s="71">
        <f>'27. Data Quality Destination'!C36</f>
        <v>4</v>
      </c>
      <c r="AG36" s="71">
        <f>'27. Data Quality Destination'!C37</f>
        <v>4</v>
      </c>
      <c r="AH36" s="71">
        <f>'27. Data Quality Destination'!C38</f>
        <v>4</v>
      </c>
      <c r="AI36" s="71">
        <f>'27. Data Quality Destination'!C39</f>
        <v>4</v>
      </c>
      <c r="AJ36" s="71">
        <f>'27. Data Quality Destination'!C40</f>
        <v>4</v>
      </c>
      <c r="AK36" s="71">
        <f>'27. Data Quality Destination'!C41</f>
        <v>4</v>
      </c>
    </row>
    <row r="37" spans="1:37" ht="15.75" x14ac:dyDescent="0.25">
      <c r="A37" s="5">
        <v>28</v>
      </c>
      <c r="B37" s="73" t="s">
        <v>87</v>
      </c>
      <c r="C37" s="71">
        <v>0</v>
      </c>
      <c r="D37" s="71">
        <f>'28. Data Quality Timelin'!C8</f>
        <v>1</v>
      </c>
      <c r="E37" s="71">
        <f>'28. Data Quality Timelin'!C9</f>
        <v>1</v>
      </c>
      <c r="F37" s="71">
        <f>'28. Data Quality Timelin'!C10</f>
        <v>1</v>
      </c>
      <c r="G37" s="71">
        <f>'28. Data Quality Timelin'!C11</f>
        <v>1</v>
      </c>
      <c r="H37" s="71">
        <f>'28. Data Quality Timelin'!C12</f>
        <v>1</v>
      </c>
      <c r="I37" s="71">
        <f>'28. Data Quality Timelin'!C13</f>
        <v>1</v>
      </c>
      <c r="J37" s="71">
        <f>'28. Data Quality Timelin'!C14</f>
        <v>1</v>
      </c>
      <c r="K37" s="71">
        <f>'28. Data Quality Timelin'!C15</f>
        <v>1</v>
      </c>
      <c r="L37" s="71">
        <f>'28. Data Quality Timelin'!C16</f>
        <v>2</v>
      </c>
      <c r="M37" s="71">
        <f>'28. Data Quality Timelin'!C17</f>
        <v>2</v>
      </c>
      <c r="N37" s="71">
        <f>'28. Data Quality Timelin'!C18</f>
        <v>2</v>
      </c>
      <c r="O37" s="71">
        <f>'28. Data Quality Timelin'!C19</f>
        <v>2</v>
      </c>
      <c r="P37" s="71">
        <f>'28. Data Quality Timelin'!C20</f>
        <v>2</v>
      </c>
      <c r="Q37" s="71">
        <f>'28. Data Quality Timelin'!C21</f>
        <v>2</v>
      </c>
      <c r="R37" s="71">
        <f>'28. Data Quality Timelin'!C22</f>
        <v>2</v>
      </c>
      <c r="S37" s="71">
        <f>'28. Data Quality Timelin'!C23</f>
        <v>2</v>
      </c>
      <c r="T37" s="71">
        <f>'28. Data Quality Timelin'!C24</f>
        <v>2</v>
      </c>
      <c r="U37" s="71">
        <f>'28. Data Quality Timelin'!C25</f>
        <v>3</v>
      </c>
      <c r="V37" s="71">
        <f>'28. Data Quality Timelin'!C26</f>
        <v>3</v>
      </c>
      <c r="W37" s="71">
        <f>'28. Data Quality Timelin'!C27</f>
        <v>3</v>
      </c>
      <c r="X37" s="71">
        <f>'28. Data Quality Timelin'!C28</f>
        <v>3</v>
      </c>
      <c r="Y37" s="71">
        <f>'28. Data Quality Timelin'!C29</f>
        <v>3</v>
      </c>
      <c r="Z37" s="71">
        <f>'28. Data Quality Timelin'!C30</f>
        <v>3</v>
      </c>
      <c r="AA37" s="71">
        <f>'28. Data Quality Timelin'!C31</f>
        <v>3</v>
      </c>
      <c r="AB37" s="71">
        <f>'28. Data Quality Timelin'!C32</f>
        <v>3</v>
      </c>
      <c r="AC37" s="71">
        <f>'28. Data Quality Timelin'!C33</f>
        <v>3</v>
      </c>
      <c r="AD37" s="71">
        <f>'28. Data Quality Timelin'!C34</f>
        <v>4</v>
      </c>
      <c r="AE37" s="71">
        <f>'28. Data Quality Timelin'!C35</f>
        <v>4</v>
      </c>
      <c r="AF37" s="71">
        <f>'28. Data Quality Timelin'!C36</f>
        <v>4</v>
      </c>
      <c r="AG37" s="71">
        <f>'28. Data Quality Timelin'!C37</f>
        <v>4</v>
      </c>
      <c r="AH37" s="71">
        <f>'28. Data Quality Timelin'!C38</f>
        <v>4</v>
      </c>
      <c r="AI37" s="71">
        <f>'28. Data Quality Timelin'!C39</f>
        <v>4</v>
      </c>
      <c r="AJ37" s="71">
        <f>'28. Data Quality Timelin'!C40</f>
        <v>4</v>
      </c>
      <c r="AK37" s="71">
        <f>'28. Data Quality Timelin'!C41</f>
        <v>4</v>
      </c>
    </row>
    <row r="38" spans="1:37" ht="30" x14ac:dyDescent="0.25">
      <c r="A38" s="5">
        <v>29</v>
      </c>
      <c r="B38" s="75" t="s">
        <v>88</v>
      </c>
      <c r="C38" s="74">
        <v>7.0749999999999993E-2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x14ac:dyDescent="0.25">
      <c r="C39" s="43">
        <v>0.43241781123734635</v>
      </c>
    </row>
    <row r="40" spans="1:37" x14ac:dyDescent="0.25">
      <c r="C40" s="43" t="s">
        <v>166</v>
      </c>
    </row>
  </sheetData>
  <mergeCells count="9">
    <mergeCell ref="AC4:AD4"/>
    <mergeCell ref="AE4:AH4"/>
    <mergeCell ref="AI4:AJ4"/>
    <mergeCell ref="C4:G4"/>
    <mergeCell ref="K4:M4"/>
    <mergeCell ref="N4:Q4"/>
    <mergeCell ref="S4:W4"/>
    <mergeCell ref="X4:Y4"/>
    <mergeCell ref="Z4:AB4"/>
  </mergeCells>
  <printOptions horizontalCentered="1"/>
  <pageMargins left="0.2" right="0.2" top="0.25" bottom="0.2" header="0.2" footer="0.2"/>
  <pageSetup scale="80" fitToWidth="1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160" zoomScaleNormal="160" workbookViewId="0">
      <selection activeCell="F17" sqref="F17"/>
    </sheetView>
  </sheetViews>
  <sheetFormatPr defaultRowHeight="15" customHeight="1" x14ac:dyDescent="0.25"/>
  <cols>
    <col min="1" max="1" width="46.85546875" style="43" customWidth="1"/>
    <col min="2" max="2" width="9.85546875" style="44" customWidth="1"/>
    <col min="3" max="3" width="9.85546875" style="51" customWidth="1"/>
    <col min="4" max="4" width="9.140625" style="43"/>
    <col min="5" max="5" width="12.5703125" style="43" customWidth="1"/>
    <col min="6" max="16384" width="9.140625" style="43"/>
  </cols>
  <sheetData>
    <row r="1" spans="1:11" ht="15" customHeight="1" x14ac:dyDescent="0.25">
      <c r="A1" s="43" t="s">
        <v>3</v>
      </c>
    </row>
    <row r="2" spans="1:11" ht="15" customHeight="1" x14ac:dyDescent="0.25">
      <c r="A2" s="43" t="s">
        <v>4</v>
      </c>
    </row>
    <row r="3" spans="1:11" ht="15" customHeight="1" x14ac:dyDescent="0.25">
      <c r="A3" s="43" t="s">
        <v>5</v>
      </c>
    </row>
    <row r="5" spans="1:11" ht="15" customHeight="1" x14ac:dyDescent="0.25">
      <c r="A5" s="41"/>
      <c r="B5" s="42"/>
      <c r="C5" s="52"/>
      <c r="D5" s="45"/>
    </row>
    <row r="6" spans="1:11" ht="15" customHeight="1" x14ac:dyDescent="0.25">
      <c r="A6" s="301" t="s">
        <v>90</v>
      </c>
      <c r="B6" s="301"/>
      <c r="C6" s="50" t="s">
        <v>95</v>
      </c>
      <c r="D6" s="45"/>
    </row>
    <row r="7" spans="1:11" ht="15" customHeight="1" x14ac:dyDescent="0.25">
      <c r="A7" s="87" t="s">
        <v>10</v>
      </c>
      <c r="B7" s="76">
        <f>'Quartile Summary A'!C16</f>
        <v>0.96111111111111114</v>
      </c>
      <c r="C7" s="78">
        <v>1</v>
      </c>
      <c r="D7" s="46"/>
      <c r="E7" s="304" t="s">
        <v>91</v>
      </c>
      <c r="I7" s="49"/>
      <c r="J7" s="49"/>
      <c r="K7" s="49"/>
    </row>
    <row r="8" spans="1:11" ht="15" customHeight="1" x14ac:dyDescent="0.25">
      <c r="A8" s="87" t="s">
        <v>14</v>
      </c>
      <c r="B8" s="76">
        <f>'Quartile Summary A'!E16</f>
        <v>1</v>
      </c>
      <c r="C8" s="78">
        <v>1</v>
      </c>
      <c r="D8" s="47"/>
      <c r="E8" s="304"/>
      <c r="I8" s="49"/>
      <c r="J8" s="49"/>
      <c r="K8" s="49"/>
    </row>
    <row r="9" spans="1:11" ht="15" customHeight="1" x14ac:dyDescent="0.25">
      <c r="A9" s="87" t="s">
        <v>20</v>
      </c>
      <c r="B9" s="76">
        <f>'Quartile Summary A'!I16</f>
        <v>1</v>
      </c>
      <c r="C9" s="78">
        <v>1</v>
      </c>
      <c r="D9" s="47"/>
      <c r="E9" s="304"/>
      <c r="I9" s="49"/>
      <c r="J9" s="49"/>
      <c r="K9" s="49"/>
    </row>
    <row r="10" spans="1:11" ht="15" customHeight="1" x14ac:dyDescent="0.25">
      <c r="A10" s="87" t="s">
        <v>26</v>
      </c>
      <c r="B10" s="76">
        <f>'Quartile Summary A'!L16</f>
        <v>1</v>
      </c>
      <c r="C10" s="78">
        <v>1</v>
      </c>
      <c r="D10" s="47"/>
      <c r="E10" s="304"/>
      <c r="I10" s="49"/>
      <c r="J10" s="49"/>
      <c r="K10" s="49"/>
    </row>
    <row r="11" spans="1:11" ht="15" customHeight="1" x14ac:dyDescent="0.25">
      <c r="A11" s="87" t="s">
        <v>38</v>
      </c>
      <c r="B11" s="76">
        <f>'Quartile Summary A'!T16</f>
        <v>1</v>
      </c>
      <c r="C11" s="78">
        <v>1</v>
      </c>
      <c r="D11" s="47"/>
      <c r="E11" s="304"/>
      <c r="I11" s="49"/>
      <c r="J11" s="49"/>
      <c r="K11" s="49"/>
    </row>
    <row r="12" spans="1:11" ht="15" customHeight="1" x14ac:dyDescent="0.25">
      <c r="A12" s="87" t="s">
        <v>39</v>
      </c>
      <c r="B12" s="76">
        <f>'Quartile Summary A'!U16</f>
        <v>1</v>
      </c>
      <c r="C12" s="78">
        <v>1</v>
      </c>
      <c r="D12" s="47"/>
      <c r="E12" s="304"/>
      <c r="I12" s="49"/>
      <c r="J12" s="49"/>
      <c r="K12" s="49"/>
    </row>
    <row r="13" spans="1:11" ht="15" customHeight="1" x14ac:dyDescent="0.25">
      <c r="A13" s="87" t="s">
        <v>40</v>
      </c>
      <c r="B13" s="76">
        <f>'Quartile Summary A'!V16</f>
        <v>1</v>
      </c>
      <c r="C13" s="78">
        <v>1</v>
      </c>
      <c r="D13" s="47"/>
      <c r="E13" s="304"/>
      <c r="I13" s="49"/>
      <c r="J13" s="49"/>
      <c r="K13" s="49"/>
    </row>
    <row r="14" spans="1:11" ht="15" customHeight="1" x14ac:dyDescent="0.25">
      <c r="A14" s="87" t="s">
        <v>53</v>
      </c>
      <c r="B14" s="76">
        <f>'Quartile Summary A'!AE16</f>
        <v>1</v>
      </c>
      <c r="C14" s="78">
        <v>1</v>
      </c>
      <c r="D14" s="47"/>
      <c r="E14" s="304"/>
      <c r="I14" s="49"/>
      <c r="J14" s="49"/>
      <c r="K14" s="49"/>
    </row>
    <row r="15" spans="1:11" ht="15" customHeight="1" x14ac:dyDescent="0.25">
      <c r="A15" s="87" t="s">
        <v>54</v>
      </c>
      <c r="B15" s="76">
        <f>'Quartile Summary A'!AF16</f>
        <v>1</v>
      </c>
      <c r="C15" s="78">
        <v>1</v>
      </c>
      <c r="D15" s="303">
        <f>MEDIAN(B7:B24)</f>
        <v>1</v>
      </c>
      <c r="E15" s="304"/>
      <c r="I15" s="49"/>
      <c r="J15" s="49"/>
      <c r="K15" s="49"/>
    </row>
    <row r="16" spans="1:11" s="48" customFormat="1" ht="15" customHeight="1" x14ac:dyDescent="0.25">
      <c r="A16" s="87" t="s">
        <v>55</v>
      </c>
      <c r="B16" s="76">
        <f>'Quartile Summary A'!AG16</f>
        <v>1</v>
      </c>
      <c r="C16" s="78">
        <v>1</v>
      </c>
      <c r="D16" s="303"/>
      <c r="E16" s="299" t="s">
        <v>92</v>
      </c>
      <c r="I16" s="49"/>
      <c r="J16" s="49"/>
      <c r="K16" s="49"/>
    </row>
    <row r="17" spans="1:11" ht="15" customHeight="1" x14ac:dyDescent="0.25">
      <c r="A17" s="87" t="s">
        <v>56</v>
      </c>
      <c r="B17" s="76">
        <f>'Quartile Summary A'!AH16</f>
        <v>1</v>
      </c>
      <c r="C17" s="78">
        <v>1</v>
      </c>
      <c r="D17" s="47"/>
      <c r="E17" s="299"/>
      <c r="I17" s="49"/>
      <c r="J17" s="49"/>
      <c r="K17" s="49"/>
    </row>
    <row r="18" spans="1:11" ht="15" customHeight="1" x14ac:dyDescent="0.25">
      <c r="A18" s="87" t="s">
        <v>25</v>
      </c>
      <c r="B18" s="76">
        <f>'Quartile Summary A'!K16</f>
        <v>0.99528301886792447</v>
      </c>
      <c r="C18" s="78">
        <v>2</v>
      </c>
      <c r="D18" s="47"/>
      <c r="E18" s="299"/>
      <c r="I18" s="49"/>
      <c r="J18" s="49"/>
      <c r="K18" s="49"/>
    </row>
    <row r="19" spans="1:11" ht="15" customHeight="1" x14ac:dyDescent="0.25">
      <c r="A19" s="87" t="s">
        <v>15</v>
      </c>
      <c r="B19" s="76">
        <f>'Quartile Summary A'!F16</f>
        <v>0.99300699300699302</v>
      </c>
      <c r="C19" s="78">
        <v>2</v>
      </c>
      <c r="D19" s="47"/>
      <c r="E19" s="299"/>
      <c r="I19" s="49"/>
      <c r="J19" s="49"/>
      <c r="K19" s="49"/>
    </row>
    <row r="20" spans="1:11" ht="15" customHeight="1" x14ac:dyDescent="0.25">
      <c r="A20" s="87" t="s">
        <v>37</v>
      </c>
      <c r="B20" s="76">
        <f>'Quartile Summary A'!S16</f>
        <v>0.9838709677419355</v>
      </c>
      <c r="C20" s="78">
        <v>2</v>
      </c>
      <c r="D20" s="47"/>
      <c r="E20" s="299"/>
      <c r="I20" s="49"/>
      <c r="J20" s="49"/>
      <c r="K20" s="49"/>
    </row>
    <row r="21" spans="1:11" ht="15" customHeight="1" x14ac:dyDescent="0.25">
      <c r="A21" s="87" t="s">
        <v>43</v>
      </c>
      <c r="B21" s="76">
        <f>'Quartile Summary A'!X16</f>
        <v>0.9838709677419355</v>
      </c>
      <c r="C21" s="78">
        <v>2</v>
      </c>
      <c r="D21" s="47"/>
      <c r="E21" s="299"/>
      <c r="I21" s="49"/>
      <c r="J21" s="49"/>
      <c r="K21" s="49"/>
    </row>
    <row r="22" spans="1:11" ht="15" customHeight="1" x14ac:dyDescent="0.25">
      <c r="A22" s="87" t="s">
        <v>47</v>
      </c>
      <c r="B22" s="76">
        <f>'Quartile Summary A'!AA16</f>
        <v>0.98344370860927155</v>
      </c>
      <c r="C22" s="78">
        <v>2</v>
      </c>
      <c r="D22" s="47"/>
      <c r="E22" s="299"/>
      <c r="I22" s="49"/>
      <c r="J22" s="49"/>
      <c r="K22" s="49"/>
    </row>
    <row r="23" spans="1:11" ht="15" customHeight="1" x14ac:dyDescent="0.25">
      <c r="A23" s="87" t="s">
        <v>50</v>
      </c>
      <c r="B23" s="76">
        <f>'Quartile Summary A'!AC16</f>
        <v>0.97962648556876064</v>
      </c>
      <c r="C23" s="78">
        <v>2</v>
      </c>
      <c r="D23" s="47"/>
      <c r="E23" s="299"/>
      <c r="I23" s="49"/>
      <c r="J23" s="49"/>
      <c r="K23" s="49"/>
    </row>
    <row r="24" spans="1:11" ht="15" customHeight="1" x14ac:dyDescent="0.25">
      <c r="A24" s="87" t="s">
        <v>51</v>
      </c>
      <c r="B24" s="76">
        <f>'Quartile Summary A'!AD16</f>
        <v>0.97962648556876064</v>
      </c>
      <c r="C24" s="78">
        <v>2</v>
      </c>
      <c r="D24" s="302">
        <f>MEDIAN(B7:B41)</f>
        <v>0.97962648556876064</v>
      </c>
      <c r="E24" s="299"/>
      <c r="I24" s="49"/>
      <c r="J24" s="49"/>
      <c r="K24" s="49"/>
    </row>
    <row r="25" spans="1:11" s="48" customFormat="1" ht="15" customHeight="1" x14ac:dyDescent="0.25">
      <c r="A25" s="87" t="s">
        <v>44</v>
      </c>
      <c r="B25" s="76">
        <f>'Quartile Summary A'!Y16</f>
        <v>0.97916666666666663</v>
      </c>
      <c r="C25" s="78">
        <v>3</v>
      </c>
      <c r="D25" s="302"/>
      <c r="E25" s="300" t="s">
        <v>93</v>
      </c>
      <c r="I25" s="49"/>
      <c r="J25" s="49"/>
      <c r="K25" s="49"/>
    </row>
    <row r="26" spans="1:11" ht="15" customHeight="1" x14ac:dyDescent="0.25">
      <c r="A26" s="87" t="s">
        <v>19</v>
      </c>
      <c r="B26" s="76">
        <f>'Quartile Summary A'!H16</f>
        <v>0.97752808988764039</v>
      </c>
      <c r="C26" s="78">
        <v>3</v>
      </c>
      <c r="D26" s="47"/>
      <c r="E26" s="300"/>
      <c r="I26" s="49"/>
      <c r="J26" s="49"/>
      <c r="K26" s="49"/>
    </row>
    <row r="27" spans="1:11" ht="15" customHeight="1" x14ac:dyDescent="0.25">
      <c r="A27" s="87" t="s">
        <v>29</v>
      </c>
      <c r="B27" s="76">
        <f>'Quartile Summary A'!N16</f>
        <v>0.97619047619047616</v>
      </c>
      <c r="C27" s="78">
        <v>3</v>
      </c>
      <c r="D27" s="47"/>
      <c r="E27" s="300"/>
      <c r="I27" s="49"/>
      <c r="J27" s="49"/>
      <c r="K27" s="49"/>
    </row>
    <row r="28" spans="1:11" ht="15" customHeight="1" x14ac:dyDescent="0.25">
      <c r="A28" s="87" t="s">
        <v>23</v>
      </c>
      <c r="B28" s="76">
        <f>'Quartile Summary A'!J16</f>
        <v>0.97585954645208484</v>
      </c>
      <c r="C28" s="78">
        <v>3</v>
      </c>
      <c r="D28" s="47"/>
      <c r="E28" s="300"/>
      <c r="I28" s="49"/>
      <c r="J28" s="49"/>
      <c r="K28" s="49"/>
    </row>
    <row r="29" spans="1:11" ht="15" customHeight="1" x14ac:dyDescent="0.25">
      <c r="A29" s="87" t="s">
        <v>58</v>
      </c>
      <c r="B29" s="76">
        <f>'Quartile Summary A'!AI16</f>
        <v>0.96470588235294119</v>
      </c>
      <c r="C29" s="78">
        <v>3</v>
      </c>
      <c r="D29" s="47"/>
      <c r="E29" s="300"/>
      <c r="I29" s="49"/>
      <c r="J29" s="49"/>
      <c r="K29" s="49"/>
    </row>
    <row r="30" spans="1:11" ht="15" customHeight="1" x14ac:dyDescent="0.25">
      <c r="A30" s="87" t="s">
        <v>17</v>
      </c>
      <c r="B30" s="76">
        <f>'Quartile Summary A'!G16</f>
        <v>1</v>
      </c>
      <c r="C30" s="78">
        <v>3</v>
      </c>
      <c r="D30" s="47"/>
      <c r="E30" s="300"/>
      <c r="I30" s="49"/>
      <c r="J30" s="49"/>
      <c r="K30" s="49"/>
    </row>
    <row r="31" spans="1:11" ht="15" customHeight="1" x14ac:dyDescent="0.25">
      <c r="A31" s="87" t="s">
        <v>48</v>
      </c>
      <c r="B31" s="76">
        <f>'Quartile Summary A'!AB16</f>
        <v>0.95192307692307687</v>
      </c>
      <c r="C31" s="78">
        <v>3</v>
      </c>
      <c r="D31" s="47"/>
      <c r="E31" s="300"/>
      <c r="I31" s="49"/>
      <c r="J31" s="49"/>
      <c r="K31" s="49"/>
    </row>
    <row r="32" spans="1:11" ht="15" customHeight="1" x14ac:dyDescent="0.25">
      <c r="A32" s="87" t="s">
        <v>41</v>
      </c>
      <c r="B32" s="76">
        <f>'Quartile Summary A'!W16</f>
        <v>0.9464285714285714</v>
      </c>
      <c r="C32" s="78">
        <v>3</v>
      </c>
      <c r="D32" s="47"/>
      <c r="E32" s="300"/>
      <c r="I32" s="49"/>
      <c r="J32" s="49"/>
      <c r="K32" s="49"/>
    </row>
    <row r="33" spans="1:11" ht="15" customHeight="1" x14ac:dyDescent="0.25">
      <c r="A33" s="87" t="s">
        <v>59</v>
      </c>
      <c r="B33" s="76">
        <f>'Quartile Summary A'!AJ16</f>
        <v>0.93846153846153846</v>
      </c>
      <c r="C33" s="78">
        <v>3</v>
      </c>
      <c r="D33" s="303">
        <f>MEDIAN(B25:B41)</f>
        <v>0.93846153846153846</v>
      </c>
      <c r="E33" s="300"/>
      <c r="I33" s="49"/>
      <c r="J33" s="49"/>
      <c r="K33" s="49"/>
    </row>
    <row r="34" spans="1:11" s="48" customFormat="1" ht="15" customHeight="1" x14ac:dyDescent="0.25">
      <c r="A34" s="87" t="s">
        <v>33</v>
      </c>
      <c r="B34" s="76">
        <f>'Quartile Summary A'!R16</f>
        <v>0.90476190476190477</v>
      </c>
      <c r="C34" s="78">
        <v>4</v>
      </c>
      <c r="D34" s="303"/>
      <c r="E34" s="305" t="s">
        <v>94</v>
      </c>
      <c r="I34" s="49"/>
      <c r="J34" s="49"/>
      <c r="K34" s="49"/>
    </row>
    <row r="35" spans="1:11" ht="15" customHeight="1" x14ac:dyDescent="0.25">
      <c r="A35" s="87" t="s">
        <v>27</v>
      </c>
      <c r="B35" s="76">
        <f>'Quartile Summary A'!M16</f>
        <v>0.89380530973451322</v>
      </c>
      <c r="C35" s="78">
        <v>4</v>
      </c>
      <c r="D35" s="47"/>
      <c r="E35" s="305"/>
      <c r="I35" s="49"/>
      <c r="J35" s="49"/>
      <c r="K35" s="49"/>
    </row>
    <row r="36" spans="1:11" ht="15" customHeight="1" x14ac:dyDescent="0.25">
      <c r="A36" s="87" t="s">
        <v>46</v>
      </c>
      <c r="B36" s="76">
        <f>'Quartile Summary A'!Z16</f>
        <v>0.86721991701244816</v>
      </c>
      <c r="C36" s="78">
        <v>4</v>
      </c>
      <c r="D36" s="47"/>
      <c r="E36" s="305"/>
      <c r="I36" s="49"/>
      <c r="J36" s="49"/>
      <c r="K36" s="49"/>
    </row>
    <row r="37" spans="1:11" ht="15" customHeight="1" x14ac:dyDescent="0.25">
      <c r="A37" s="87" t="s">
        <v>12</v>
      </c>
      <c r="B37" s="77">
        <f>'Quartile Summary A'!D16</f>
        <v>0.86600496277915628</v>
      </c>
      <c r="C37" s="79">
        <v>4</v>
      </c>
      <c r="D37" s="47"/>
      <c r="E37" s="305"/>
      <c r="I37" s="49"/>
      <c r="J37" s="49"/>
      <c r="K37" s="49"/>
    </row>
    <row r="38" spans="1:11" ht="15" customHeight="1" x14ac:dyDescent="0.25">
      <c r="A38" s="87" t="s">
        <v>31</v>
      </c>
      <c r="B38" s="76">
        <f>'Quartile Summary A'!P16</f>
        <v>0.84905660377358494</v>
      </c>
      <c r="C38" s="78">
        <v>4</v>
      </c>
      <c r="D38" s="47"/>
      <c r="E38" s="305"/>
      <c r="I38" s="49"/>
      <c r="J38" s="49"/>
      <c r="K38" s="49"/>
    </row>
    <row r="39" spans="1:11" ht="15" customHeight="1" x14ac:dyDescent="0.25">
      <c r="A39" s="87" t="s">
        <v>61</v>
      </c>
      <c r="B39" s="76">
        <f>'Quartile Summary A'!AK16</f>
        <v>0.77027027027027029</v>
      </c>
      <c r="C39" s="78">
        <v>4</v>
      </c>
      <c r="D39" s="47"/>
      <c r="E39" s="305"/>
      <c r="I39" s="49"/>
      <c r="J39" s="49"/>
      <c r="K39" s="49"/>
    </row>
    <row r="40" spans="1:11" ht="15" customHeight="1" x14ac:dyDescent="0.25">
      <c r="A40" s="87" t="s">
        <v>32</v>
      </c>
      <c r="B40" s="76">
        <f>'Quartile Summary A'!Q16</f>
        <v>0.7558139534883721</v>
      </c>
      <c r="C40" s="78">
        <v>4</v>
      </c>
      <c r="D40" s="47"/>
      <c r="E40" s="305"/>
      <c r="I40" s="49"/>
      <c r="J40" s="49"/>
      <c r="K40" s="49"/>
    </row>
    <row r="41" spans="1:11" ht="15" customHeight="1" x14ac:dyDescent="0.25">
      <c r="A41" s="87" t="s">
        <v>30</v>
      </c>
      <c r="B41" s="76">
        <f>'Quartile Summary A'!O16</f>
        <v>0.68571428571428572</v>
      </c>
      <c r="C41" s="78">
        <v>4</v>
      </c>
      <c r="D41" s="47"/>
      <c r="E41" s="305"/>
      <c r="I41" s="49"/>
      <c r="J41" s="49"/>
      <c r="K41" s="49"/>
    </row>
    <row r="42" spans="1:11" ht="15" customHeight="1" x14ac:dyDescent="0.25">
      <c r="D42" s="47"/>
      <c r="I42" s="49"/>
      <c r="J42" s="49"/>
      <c r="K42" s="49"/>
    </row>
    <row r="43" spans="1:11" ht="15" customHeight="1" x14ac:dyDescent="0.25">
      <c r="I43" s="49"/>
      <c r="J43" s="49"/>
      <c r="K43" s="49"/>
    </row>
    <row r="44" spans="1:11" ht="15" customHeight="1" x14ac:dyDescent="0.25">
      <c r="I44" s="49"/>
      <c r="J44" s="49"/>
      <c r="K44" s="49"/>
    </row>
    <row r="45" spans="1:11" ht="15" customHeight="1" x14ac:dyDescent="0.25">
      <c r="I45" s="49"/>
      <c r="J45" s="49"/>
      <c r="K45" s="49"/>
    </row>
  </sheetData>
  <sortState ref="A7:C41">
    <sortCondition descending="1" ref="B7:B41"/>
  </sortState>
  <mergeCells count="8">
    <mergeCell ref="E16:E24"/>
    <mergeCell ref="E25:E33"/>
    <mergeCell ref="A6:B6"/>
    <mergeCell ref="D24:D25"/>
    <mergeCell ref="D15:D16"/>
    <mergeCell ref="D33:D34"/>
    <mergeCell ref="E7:E15"/>
    <mergeCell ref="E34:E41"/>
  </mergeCells>
  <pageMargins left="0.7" right="0.7" top="0.75" bottom="0.75" header="0.3" footer="0.3"/>
  <pageSetup orientation="portrait" verticalDpi="0" r:id="rId1"/>
  <ignoredErrors>
    <ignoredError sqref="B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145" zoomScaleNormal="145" workbookViewId="0">
      <selection activeCell="F17" sqref="F17"/>
    </sheetView>
  </sheetViews>
  <sheetFormatPr defaultRowHeight="15" customHeight="1" x14ac:dyDescent="0.25"/>
  <cols>
    <col min="1" max="1" width="46.85546875" style="43" customWidth="1"/>
    <col min="2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11" ht="15" customHeight="1" x14ac:dyDescent="0.25">
      <c r="A1" s="43" t="s">
        <v>3</v>
      </c>
    </row>
    <row r="2" spans="1:11" ht="15" customHeight="1" x14ac:dyDescent="0.25">
      <c r="A2" s="43" t="s">
        <v>4</v>
      </c>
    </row>
    <row r="3" spans="1:11" ht="15" customHeight="1" x14ac:dyDescent="0.25">
      <c r="A3" s="43" t="s">
        <v>5</v>
      </c>
    </row>
    <row r="5" spans="1:11" ht="15" customHeight="1" x14ac:dyDescent="0.25">
      <c r="A5" s="41"/>
      <c r="B5" s="42"/>
      <c r="C5" s="42"/>
      <c r="D5" s="45"/>
    </row>
    <row r="6" spans="1:11" ht="15" customHeight="1" x14ac:dyDescent="0.25">
      <c r="A6" s="301" t="s">
        <v>89</v>
      </c>
      <c r="B6" s="301"/>
      <c r="C6" s="50" t="s">
        <v>95</v>
      </c>
      <c r="D6" s="45"/>
    </row>
    <row r="7" spans="1:11" ht="15" customHeight="1" x14ac:dyDescent="0.25">
      <c r="A7" s="87" t="s">
        <v>10</v>
      </c>
      <c r="B7" s="76" t="e">
        <f>'Quartile Summary A'!C17</f>
        <v>#DIV/0!</v>
      </c>
      <c r="C7" s="78"/>
      <c r="D7" s="46"/>
      <c r="E7" s="304" t="s">
        <v>91</v>
      </c>
      <c r="I7" s="49"/>
      <c r="J7" s="49"/>
      <c r="K7" s="49"/>
    </row>
    <row r="8" spans="1:11" ht="15" customHeight="1" x14ac:dyDescent="0.25">
      <c r="A8" s="87" t="s">
        <v>17</v>
      </c>
      <c r="B8" s="76" t="e">
        <f>'Quartile Summary A'!G17</f>
        <v>#DIV/0!</v>
      </c>
      <c r="C8" s="78"/>
      <c r="D8" s="47"/>
      <c r="E8" s="304"/>
      <c r="I8" s="49"/>
      <c r="J8" s="49"/>
      <c r="K8" s="49"/>
    </row>
    <row r="9" spans="1:11" ht="15" customHeight="1" x14ac:dyDescent="0.25">
      <c r="A9" s="87" t="s">
        <v>19</v>
      </c>
      <c r="B9" s="76" t="e">
        <f>'Quartile Summary A'!H17</f>
        <v>#DIV/0!</v>
      </c>
      <c r="C9" s="78"/>
      <c r="D9" s="47"/>
      <c r="E9" s="304"/>
      <c r="I9" s="49"/>
      <c r="J9" s="49"/>
      <c r="K9" s="49"/>
    </row>
    <row r="10" spans="1:11" ht="15" customHeight="1" x14ac:dyDescent="0.25">
      <c r="A10" s="87" t="s">
        <v>20</v>
      </c>
      <c r="B10" s="76" t="e">
        <f>'Quartile Summary A'!I17</f>
        <v>#DIV/0!</v>
      </c>
      <c r="C10" s="78"/>
      <c r="D10" s="47"/>
      <c r="E10" s="304"/>
      <c r="I10" s="49"/>
      <c r="J10" s="49"/>
      <c r="K10" s="49"/>
    </row>
    <row r="11" spans="1:11" ht="15" customHeight="1" x14ac:dyDescent="0.25">
      <c r="A11" s="87" t="s">
        <v>23</v>
      </c>
      <c r="B11" s="76" t="e">
        <f>'Quartile Summary A'!J17</f>
        <v>#DIV/0!</v>
      </c>
      <c r="C11" s="78"/>
      <c r="D11" s="47"/>
      <c r="E11" s="304"/>
      <c r="I11" s="49"/>
      <c r="J11" s="49"/>
      <c r="K11" s="49"/>
    </row>
    <row r="12" spans="1:11" ht="15" customHeight="1" x14ac:dyDescent="0.25">
      <c r="A12" s="87" t="s">
        <v>25</v>
      </c>
      <c r="B12" s="76" t="e">
        <f>'Quartile Summary A'!K17</f>
        <v>#DIV/0!</v>
      </c>
      <c r="C12" s="78"/>
      <c r="D12" s="47"/>
      <c r="E12" s="304"/>
      <c r="I12" s="49"/>
      <c r="J12" s="49"/>
      <c r="K12" s="49"/>
    </row>
    <row r="13" spans="1:11" ht="15" customHeight="1" x14ac:dyDescent="0.25">
      <c r="A13" s="87" t="s">
        <v>26</v>
      </c>
      <c r="B13" s="76" t="e">
        <f>'Quartile Summary A'!L17</f>
        <v>#DIV/0!</v>
      </c>
      <c r="C13" s="78"/>
      <c r="D13" s="47"/>
      <c r="E13" s="304"/>
      <c r="I13" s="49"/>
      <c r="J13" s="49"/>
      <c r="K13" s="49"/>
    </row>
    <row r="14" spans="1:11" ht="15" customHeight="1" x14ac:dyDescent="0.25">
      <c r="A14" s="87" t="s">
        <v>29</v>
      </c>
      <c r="B14" s="76" t="e">
        <f>'Quartile Summary A'!N17</f>
        <v>#DIV/0!</v>
      </c>
      <c r="C14" s="78"/>
      <c r="D14" s="47"/>
      <c r="E14" s="304"/>
      <c r="I14" s="49"/>
      <c r="J14" s="49"/>
      <c r="K14" s="49"/>
    </row>
    <row r="15" spans="1:11" ht="15" customHeight="1" x14ac:dyDescent="0.25">
      <c r="A15" s="87" t="s">
        <v>32</v>
      </c>
      <c r="B15" s="76" t="e">
        <f>'Quartile Summary A'!Q17</f>
        <v>#DIV/0!</v>
      </c>
      <c r="C15" s="78"/>
      <c r="D15" s="303">
        <f>MEDIAN(B31:B36)</f>
        <v>0.83152173913043481</v>
      </c>
      <c r="E15" s="304"/>
      <c r="I15" s="49"/>
      <c r="J15" s="49"/>
      <c r="K15" s="49"/>
    </row>
    <row r="16" spans="1:11" s="48" customFormat="1" ht="15" customHeight="1" x14ac:dyDescent="0.25">
      <c r="A16" s="87" t="s">
        <v>33</v>
      </c>
      <c r="B16" s="76" t="e">
        <f>'Quartile Summary A'!R17</f>
        <v>#DIV/0!</v>
      </c>
      <c r="C16" s="78"/>
      <c r="D16" s="303"/>
      <c r="E16" s="299" t="s">
        <v>92</v>
      </c>
      <c r="I16" s="49"/>
      <c r="J16" s="49"/>
      <c r="K16" s="49"/>
    </row>
    <row r="17" spans="1:11" ht="15" customHeight="1" x14ac:dyDescent="0.25">
      <c r="A17" s="87" t="s">
        <v>37</v>
      </c>
      <c r="B17" s="76" t="e">
        <f>'Quartile Summary A'!S17</f>
        <v>#DIV/0!</v>
      </c>
      <c r="C17" s="78"/>
      <c r="D17" s="47"/>
      <c r="E17" s="299"/>
      <c r="I17" s="49"/>
      <c r="J17" s="49"/>
      <c r="K17" s="49"/>
    </row>
    <row r="18" spans="1:11" ht="15" customHeight="1" x14ac:dyDescent="0.25">
      <c r="A18" s="87" t="s">
        <v>38</v>
      </c>
      <c r="B18" s="76" t="e">
        <f>'Quartile Summary A'!T17</f>
        <v>#DIV/0!</v>
      </c>
      <c r="C18" s="78"/>
      <c r="D18" s="47"/>
      <c r="E18" s="299"/>
      <c r="I18" s="49"/>
      <c r="J18" s="49"/>
      <c r="K18" s="49"/>
    </row>
    <row r="19" spans="1:11" ht="15" customHeight="1" x14ac:dyDescent="0.25">
      <c r="A19" s="87" t="s">
        <v>39</v>
      </c>
      <c r="B19" s="76" t="e">
        <f>'Quartile Summary A'!U17</f>
        <v>#DIV/0!</v>
      </c>
      <c r="C19" s="78"/>
      <c r="D19" s="47"/>
      <c r="E19" s="299"/>
      <c r="I19" s="49"/>
      <c r="J19" s="49"/>
      <c r="K19" s="49"/>
    </row>
    <row r="20" spans="1:11" ht="15" customHeight="1" x14ac:dyDescent="0.25">
      <c r="A20" s="87" t="s">
        <v>40</v>
      </c>
      <c r="B20" s="76" t="e">
        <f>'Quartile Summary A'!V17</f>
        <v>#DIV/0!</v>
      </c>
      <c r="C20" s="78"/>
      <c r="D20" s="47"/>
      <c r="E20" s="299"/>
      <c r="I20" s="49"/>
      <c r="J20" s="49"/>
      <c r="K20" s="49"/>
    </row>
    <row r="21" spans="1:11" ht="15" customHeight="1" x14ac:dyDescent="0.25">
      <c r="A21" s="87" t="s">
        <v>41</v>
      </c>
      <c r="B21" s="76" t="e">
        <f>'Quartile Summary A'!W17</f>
        <v>#DIV/0!</v>
      </c>
      <c r="C21" s="78"/>
      <c r="D21" s="47"/>
      <c r="E21" s="299"/>
      <c r="I21" s="49"/>
      <c r="J21" s="49"/>
      <c r="K21" s="49"/>
    </row>
    <row r="22" spans="1:11" ht="15" customHeight="1" x14ac:dyDescent="0.25">
      <c r="A22" s="87" t="s">
        <v>44</v>
      </c>
      <c r="B22" s="76" t="e">
        <f>'Quartile Summary A'!Y17</f>
        <v>#DIV/0!</v>
      </c>
      <c r="C22" s="78"/>
      <c r="D22" s="47"/>
      <c r="E22" s="299"/>
      <c r="I22" s="49"/>
      <c r="J22" s="49"/>
      <c r="K22" s="49"/>
    </row>
    <row r="23" spans="1:11" ht="15" customHeight="1" x14ac:dyDescent="0.25">
      <c r="A23" s="87" t="s">
        <v>46</v>
      </c>
      <c r="B23" s="76" t="e">
        <f>'Quartile Summary A'!Z17</f>
        <v>#DIV/0!</v>
      </c>
      <c r="C23" s="78"/>
      <c r="D23" s="47"/>
      <c r="E23" s="299"/>
      <c r="I23" s="49"/>
      <c r="J23" s="49"/>
      <c r="K23" s="49"/>
    </row>
    <row r="24" spans="1:11" ht="15" customHeight="1" x14ac:dyDescent="0.25">
      <c r="A24" s="87" t="s">
        <v>48</v>
      </c>
      <c r="B24" s="76" t="e">
        <f>'Quartile Summary A'!AB17</f>
        <v>#DIV/0!</v>
      </c>
      <c r="C24" s="78"/>
      <c r="D24" s="303">
        <f>MEDIAN(B31:B41)</f>
        <v>0.5714285714285714</v>
      </c>
      <c r="E24" s="299"/>
      <c r="I24" s="49"/>
      <c r="J24" s="49"/>
      <c r="K24" s="49"/>
    </row>
    <row r="25" spans="1:11" s="48" customFormat="1" ht="15" customHeight="1" x14ac:dyDescent="0.25">
      <c r="A25" s="87" t="s">
        <v>50</v>
      </c>
      <c r="B25" s="76" t="e">
        <f>'Quartile Summary A'!AC17</f>
        <v>#DIV/0!</v>
      </c>
      <c r="C25" s="78"/>
      <c r="D25" s="303"/>
      <c r="E25" s="300" t="s">
        <v>93</v>
      </c>
      <c r="I25" s="49"/>
      <c r="J25" s="49"/>
      <c r="K25" s="49"/>
    </row>
    <row r="26" spans="1:11" ht="15" customHeight="1" x14ac:dyDescent="0.25">
      <c r="A26" s="87" t="s">
        <v>51</v>
      </c>
      <c r="B26" s="76" t="e">
        <f>'Quartile Summary A'!AD17</f>
        <v>#DIV/0!</v>
      </c>
      <c r="C26" s="78"/>
      <c r="D26" s="47"/>
      <c r="E26" s="300"/>
      <c r="I26" s="49"/>
      <c r="J26" s="49"/>
      <c r="K26" s="49"/>
    </row>
    <row r="27" spans="1:11" ht="15" customHeight="1" x14ac:dyDescent="0.25">
      <c r="A27" s="87" t="s">
        <v>53</v>
      </c>
      <c r="B27" s="76" t="e">
        <f>'Quartile Summary A'!AE17</f>
        <v>#DIV/0!</v>
      </c>
      <c r="C27" s="78"/>
      <c r="D27" s="47"/>
      <c r="E27" s="300"/>
      <c r="I27" s="49"/>
      <c r="J27" s="49"/>
      <c r="K27" s="49"/>
    </row>
    <row r="28" spans="1:11" ht="15" customHeight="1" x14ac:dyDescent="0.25">
      <c r="A28" s="87" t="s">
        <v>54</v>
      </c>
      <c r="B28" s="76" t="e">
        <f>'Quartile Summary A'!AF17</f>
        <v>#DIV/0!</v>
      </c>
      <c r="C28" s="78"/>
      <c r="D28" s="47"/>
      <c r="E28" s="300"/>
      <c r="I28" s="49"/>
      <c r="J28" s="49"/>
      <c r="K28" s="49"/>
    </row>
    <row r="29" spans="1:11" ht="15" customHeight="1" x14ac:dyDescent="0.25">
      <c r="A29" s="87" t="s">
        <v>55</v>
      </c>
      <c r="B29" s="76" t="e">
        <f>'Quartile Summary A'!AG17</f>
        <v>#DIV/0!</v>
      </c>
      <c r="C29" s="78"/>
      <c r="D29" s="47"/>
      <c r="E29" s="300"/>
      <c r="I29" s="49"/>
      <c r="J29" s="49"/>
      <c r="K29" s="49"/>
    </row>
    <row r="30" spans="1:11" ht="15" customHeight="1" x14ac:dyDescent="0.25">
      <c r="A30" s="87" t="s">
        <v>56</v>
      </c>
      <c r="B30" s="76" t="e">
        <f>'Quartile Summary A'!AH17</f>
        <v>#DIV/0!</v>
      </c>
      <c r="C30" s="78"/>
      <c r="D30" s="47"/>
      <c r="E30" s="300"/>
      <c r="I30" s="49"/>
      <c r="J30" s="49"/>
      <c r="K30" s="49"/>
    </row>
    <row r="31" spans="1:11" ht="15" customHeight="1" x14ac:dyDescent="0.25">
      <c r="A31" s="87" t="s">
        <v>14</v>
      </c>
      <c r="B31" s="76">
        <f>'Quartile Summary A'!E17</f>
        <v>1</v>
      </c>
      <c r="C31" s="78">
        <v>1</v>
      </c>
      <c r="D31" s="47"/>
      <c r="E31" s="300"/>
      <c r="I31" s="49"/>
      <c r="J31" s="49"/>
      <c r="K31" s="49"/>
    </row>
    <row r="32" spans="1:11" ht="15" customHeight="1" x14ac:dyDescent="0.25">
      <c r="A32" s="87" t="s">
        <v>61</v>
      </c>
      <c r="B32" s="76">
        <f>'Quartile Summary A'!AK17</f>
        <v>1</v>
      </c>
      <c r="C32" s="78">
        <v>1</v>
      </c>
      <c r="D32" s="47"/>
      <c r="E32" s="300"/>
      <c r="I32" s="49"/>
      <c r="J32" s="49"/>
      <c r="K32" s="49"/>
    </row>
    <row r="33" spans="1:11" ht="15" customHeight="1" x14ac:dyDescent="0.25">
      <c r="A33" s="87" t="s">
        <v>43</v>
      </c>
      <c r="B33" s="76">
        <f>'Quartile Summary A'!X17</f>
        <v>0.91304347826086951</v>
      </c>
      <c r="C33" s="78">
        <v>1</v>
      </c>
      <c r="D33" s="303">
        <f>MEDIAN(B37:B41)</f>
        <v>0.36363636363636365</v>
      </c>
      <c r="E33" s="300"/>
      <c r="I33" s="49"/>
      <c r="J33" s="49"/>
      <c r="K33" s="49"/>
    </row>
    <row r="34" spans="1:11" s="48" customFormat="1" ht="15" customHeight="1" x14ac:dyDescent="0.25">
      <c r="A34" s="87" t="s">
        <v>59</v>
      </c>
      <c r="B34" s="76">
        <f>'Quartile Summary A'!AJ17</f>
        <v>0.75</v>
      </c>
      <c r="C34" s="78">
        <v>2</v>
      </c>
      <c r="D34" s="303"/>
      <c r="E34" s="305" t="s">
        <v>94</v>
      </c>
      <c r="I34" s="49"/>
      <c r="J34" s="49"/>
      <c r="K34" s="49"/>
    </row>
    <row r="35" spans="1:11" ht="15" customHeight="1" x14ac:dyDescent="0.25">
      <c r="A35" s="87" t="s">
        <v>12</v>
      </c>
      <c r="B35" s="77">
        <f>'Quartile Summary A'!D17</f>
        <v>0.72972972972972971</v>
      </c>
      <c r="C35" s="79">
        <v>2</v>
      </c>
      <c r="D35" s="47"/>
      <c r="E35" s="305"/>
      <c r="I35" s="49"/>
      <c r="J35" s="49"/>
      <c r="K35" s="49"/>
    </row>
    <row r="36" spans="1:11" ht="15" customHeight="1" x14ac:dyDescent="0.25">
      <c r="A36" s="87" t="s">
        <v>30</v>
      </c>
      <c r="B36" s="76">
        <f>'Quartile Summary A'!O17</f>
        <v>0.5714285714285714</v>
      </c>
      <c r="C36" s="78">
        <v>2</v>
      </c>
      <c r="D36" s="47"/>
      <c r="E36" s="305"/>
      <c r="I36" s="49"/>
      <c r="J36" s="49"/>
      <c r="K36" s="49"/>
    </row>
    <row r="37" spans="1:11" ht="15" customHeight="1" x14ac:dyDescent="0.25">
      <c r="A37" s="87" t="s">
        <v>15</v>
      </c>
      <c r="B37" s="76">
        <f>'Quartile Summary A'!F17</f>
        <v>0.41666666666666669</v>
      </c>
      <c r="C37" s="78">
        <v>3</v>
      </c>
      <c r="D37" s="47"/>
      <c r="E37" s="305"/>
      <c r="I37" s="49"/>
      <c r="J37" s="49"/>
      <c r="K37" s="49"/>
    </row>
    <row r="38" spans="1:11" ht="15" customHeight="1" x14ac:dyDescent="0.25">
      <c r="A38" s="87" t="s">
        <v>47</v>
      </c>
      <c r="B38" s="76">
        <f>'Quartile Summary A'!AA17</f>
        <v>0.38709677419354838</v>
      </c>
      <c r="C38" s="78">
        <v>3</v>
      </c>
      <c r="D38" s="47"/>
      <c r="E38" s="305"/>
      <c r="I38" s="49"/>
      <c r="J38" s="49"/>
      <c r="K38" s="49"/>
    </row>
    <row r="39" spans="1:11" ht="15" customHeight="1" x14ac:dyDescent="0.25">
      <c r="A39" s="87" t="s">
        <v>27</v>
      </c>
      <c r="B39" s="76">
        <f>'Quartile Summary A'!M17</f>
        <v>0.36363636363636365</v>
      </c>
      <c r="C39" s="78">
        <v>3</v>
      </c>
      <c r="D39" s="47"/>
      <c r="E39" s="305"/>
      <c r="I39" s="49"/>
      <c r="J39" s="49"/>
      <c r="K39" s="49"/>
    </row>
    <row r="40" spans="1:11" ht="15" customHeight="1" x14ac:dyDescent="0.25">
      <c r="A40" s="87" t="s">
        <v>58</v>
      </c>
      <c r="B40" s="76">
        <f>'Quartile Summary A'!AI17</f>
        <v>0.33333333333333331</v>
      </c>
      <c r="C40" s="78">
        <v>4</v>
      </c>
      <c r="D40" s="47"/>
      <c r="E40" s="305"/>
      <c r="I40" s="49"/>
      <c r="J40" s="49"/>
      <c r="K40" s="49"/>
    </row>
    <row r="41" spans="1:11" ht="15" customHeight="1" x14ac:dyDescent="0.25">
      <c r="A41" s="87" t="s">
        <v>31</v>
      </c>
      <c r="B41" s="76">
        <f>'Quartile Summary A'!P17</f>
        <v>0</v>
      </c>
      <c r="C41" s="78">
        <v>4</v>
      </c>
      <c r="D41" s="47"/>
      <c r="E41" s="305"/>
      <c r="I41" s="49"/>
      <c r="J41" s="49"/>
      <c r="K41" s="49"/>
    </row>
    <row r="42" spans="1:11" ht="15" customHeight="1" x14ac:dyDescent="0.25">
      <c r="I42" s="49"/>
      <c r="J42" s="49"/>
      <c r="K42" s="49"/>
    </row>
    <row r="43" spans="1:11" ht="15" customHeight="1" x14ac:dyDescent="0.25">
      <c r="I43" s="49"/>
      <c r="J43" s="49"/>
      <c r="K43" s="49"/>
    </row>
    <row r="44" spans="1:11" ht="15" customHeight="1" x14ac:dyDescent="0.25">
      <c r="I44" s="49"/>
      <c r="J44" s="49"/>
      <c r="K44" s="49"/>
    </row>
  </sheetData>
  <sortState ref="A7:C41">
    <sortCondition descending="1" ref="B7:B41"/>
  </sortState>
  <mergeCells count="8">
    <mergeCell ref="A6:B6"/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0" zoomScale="175" zoomScaleNormal="175" workbookViewId="0">
      <selection activeCell="F17" sqref="F17"/>
    </sheetView>
  </sheetViews>
  <sheetFormatPr defaultRowHeight="15" x14ac:dyDescent="0.25"/>
  <cols>
    <col min="1" max="1" width="46.2851562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s="54" customFormat="1" ht="15" customHeight="1" x14ac:dyDescent="0.25">
      <c r="A5" s="41"/>
      <c r="B5" s="53"/>
      <c r="C5" s="42"/>
      <c r="D5" s="45"/>
      <c r="E5" s="43"/>
    </row>
    <row r="6" spans="1:5" s="54" customFormat="1" ht="15" customHeight="1" x14ac:dyDescent="0.25">
      <c r="A6" s="55" t="s">
        <v>62</v>
      </c>
      <c r="B6" s="80"/>
      <c r="C6" s="50" t="s">
        <v>95</v>
      </c>
      <c r="D6" s="45"/>
      <c r="E6" s="43"/>
    </row>
    <row r="7" spans="1:5" s="54" customFormat="1" ht="15" customHeight="1" x14ac:dyDescent="0.25">
      <c r="A7" s="88" t="s">
        <v>61</v>
      </c>
      <c r="B7" s="76">
        <f>'Quartile Summary A'!AK18</f>
        <v>0.73333333333333328</v>
      </c>
      <c r="C7" s="78">
        <v>1</v>
      </c>
      <c r="D7" s="46"/>
      <c r="E7" s="304" t="s">
        <v>91</v>
      </c>
    </row>
    <row r="8" spans="1:5" s="54" customFormat="1" ht="15" customHeight="1" x14ac:dyDescent="0.25">
      <c r="A8" s="88" t="s">
        <v>55</v>
      </c>
      <c r="B8" s="76">
        <f>'Quartile Summary A'!AG18</f>
        <v>0.69736842105263153</v>
      </c>
      <c r="C8" s="78">
        <v>1</v>
      </c>
      <c r="D8" s="47"/>
      <c r="E8" s="304"/>
    </row>
    <row r="9" spans="1:5" s="54" customFormat="1" ht="15" customHeight="1" x14ac:dyDescent="0.25">
      <c r="A9" s="88" t="s">
        <v>38</v>
      </c>
      <c r="B9" s="76">
        <f>'Quartile Summary A'!T18</f>
        <v>0.66666666666666663</v>
      </c>
      <c r="C9" s="78">
        <v>1</v>
      </c>
      <c r="D9" s="47"/>
      <c r="E9" s="304"/>
    </row>
    <row r="10" spans="1:5" s="54" customFormat="1" ht="15" customHeight="1" x14ac:dyDescent="0.25">
      <c r="A10" s="88" t="s">
        <v>41</v>
      </c>
      <c r="B10" s="76">
        <f>'Quartile Summary A'!W18</f>
        <v>0.66666666666666663</v>
      </c>
      <c r="C10" s="78">
        <v>1</v>
      </c>
      <c r="D10" s="47"/>
      <c r="E10" s="304"/>
    </row>
    <row r="11" spans="1:5" s="54" customFormat="1" ht="15" customHeight="1" x14ac:dyDescent="0.25">
      <c r="A11" s="88" t="s">
        <v>54</v>
      </c>
      <c r="B11" s="76">
        <f>'Quartile Summary A'!AF18</f>
        <v>0.65789473684210531</v>
      </c>
      <c r="C11" s="78">
        <v>1</v>
      </c>
      <c r="D11" s="47"/>
      <c r="E11" s="304"/>
    </row>
    <row r="12" spans="1:5" s="54" customFormat="1" ht="15" customHeight="1" x14ac:dyDescent="0.25">
      <c r="A12" s="88" t="s">
        <v>23</v>
      </c>
      <c r="B12" s="76">
        <f>'Quartile Summary A'!J18</f>
        <v>0.64467005076142136</v>
      </c>
      <c r="C12" s="78">
        <v>1</v>
      </c>
      <c r="D12" s="47"/>
      <c r="E12" s="304"/>
    </row>
    <row r="13" spans="1:5" s="54" customFormat="1" ht="15" customHeight="1" x14ac:dyDescent="0.25">
      <c r="A13" s="88" t="s">
        <v>31</v>
      </c>
      <c r="B13" s="76">
        <f>'Quartile Summary A'!P18</f>
        <v>0.625</v>
      </c>
      <c r="C13" s="78">
        <v>1</v>
      </c>
      <c r="D13" s="47"/>
      <c r="E13" s="304"/>
    </row>
    <row r="14" spans="1:5" s="54" customFormat="1" ht="15" customHeight="1" x14ac:dyDescent="0.25">
      <c r="A14" s="88" t="s">
        <v>19</v>
      </c>
      <c r="B14" s="76">
        <f>'Quartile Summary A'!H18</f>
        <v>0.60082304526748975</v>
      </c>
      <c r="C14" s="78">
        <v>1</v>
      </c>
      <c r="D14" s="47"/>
      <c r="E14" s="304"/>
    </row>
    <row r="15" spans="1:5" s="54" customFormat="1" ht="15" customHeight="1" x14ac:dyDescent="0.25">
      <c r="A15" s="88" t="s">
        <v>14</v>
      </c>
      <c r="B15" s="76">
        <f>'Quartile Summary A'!E18</f>
        <v>0.58461538461538465</v>
      </c>
      <c r="C15" s="78">
        <v>1</v>
      </c>
      <c r="D15" s="303">
        <f>MEDIAN(B7:B24)</f>
        <v>0.57412587412587412</v>
      </c>
      <c r="E15" s="304"/>
    </row>
    <row r="16" spans="1:5" s="54" customFormat="1" ht="15" customHeight="1" x14ac:dyDescent="0.25">
      <c r="A16" s="88" t="s">
        <v>59</v>
      </c>
      <c r="B16" s="76">
        <f>'Quartile Summary A'!AJ18</f>
        <v>0.5636363636363636</v>
      </c>
      <c r="C16" s="78">
        <v>2</v>
      </c>
      <c r="D16" s="303"/>
      <c r="E16" s="299" t="s">
        <v>92</v>
      </c>
    </row>
    <row r="17" spans="1:5" s="54" customFormat="1" ht="15" customHeight="1" x14ac:dyDescent="0.25">
      <c r="A17" s="88" t="s">
        <v>58</v>
      </c>
      <c r="B17" s="76">
        <f>'Quartile Summary A'!AI18</f>
        <v>0.55555555555555558</v>
      </c>
      <c r="C17" s="78">
        <v>2</v>
      </c>
      <c r="D17" s="47"/>
      <c r="E17" s="299"/>
    </row>
    <row r="18" spans="1:5" s="54" customFormat="1" ht="15" customHeight="1" x14ac:dyDescent="0.25">
      <c r="A18" s="88" t="s">
        <v>29</v>
      </c>
      <c r="B18" s="76">
        <f>'Quartile Summary A'!N18</f>
        <v>0.53488372093023251</v>
      </c>
      <c r="C18" s="78">
        <v>2</v>
      </c>
      <c r="D18" s="47"/>
      <c r="E18" s="299"/>
    </row>
    <row r="19" spans="1:5" s="54" customFormat="1" ht="15" customHeight="1" x14ac:dyDescent="0.25">
      <c r="A19" s="88" t="s">
        <v>53</v>
      </c>
      <c r="B19" s="76">
        <f>'Quartile Summary A'!AE18</f>
        <v>0.52777777777777779</v>
      </c>
      <c r="C19" s="78">
        <v>2</v>
      </c>
      <c r="D19" s="47"/>
      <c r="E19" s="299"/>
    </row>
    <row r="20" spans="1:5" s="54" customFormat="1" ht="15" customHeight="1" x14ac:dyDescent="0.25">
      <c r="A20" s="88" t="s">
        <v>43</v>
      </c>
      <c r="B20" s="76">
        <f>'Quartile Summary A'!X18</f>
        <v>0.5213675213675214</v>
      </c>
      <c r="C20" s="78">
        <v>2</v>
      </c>
      <c r="D20" s="47"/>
      <c r="E20" s="299"/>
    </row>
    <row r="21" spans="1:5" s="54" customFormat="1" ht="15" customHeight="1" x14ac:dyDescent="0.25">
      <c r="A21" s="88" t="s">
        <v>15</v>
      </c>
      <c r="B21" s="76">
        <f>'Quartile Summary A'!F18</f>
        <v>0.47945205479452052</v>
      </c>
      <c r="C21" s="78">
        <v>2</v>
      </c>
      <c r="D21" s="47"/>
      <c r="E21" s="299"/>
    </row>
    <row r="22" spans="1:5" s="54" customFormat="1" ht="15" customHeight="1" x14ac:dyDescent="0.25">
      <c r="A22" s="88" t="s">
        <v>39</v>
      </c>
      <c r="B22" s="76">
        <f>'Quartile Summary A'!U18</f>
        <v>0.46938775510204084</v>
      </c>
      <c r="C22" s="78">
        <v>2</v>
      </c>
      <c r="D22" s="47"/>
      <c r="E22" s="299"/>
    </row>
    <row r="23" spans="1:5" s="54" customFormat="1" ht="15" customHeight="1" x14ac:dyDescent="0.25">
      <c r="A23" s="88" t="s">
        <v>12</v>
      </c>
      <c r="B23" s="77">
        <f>'Quartile Summary A'!D18</f>
        <v>0.44680851063829785</v>
      </c>
      <c r="C23" s="78">
        <v>2</v>
      </c>
      <c r="D23" s="47"/>
      <c r="E23" s="299"/>
    </row>
    <row r="24" spans="1:5" s="54" customFormat="1" ht="15" customHeight="1" x14ac:dyDescent="0.25">
      <c r="A24" s="88" t="s">
        <v>50</v>
      </c>
      <c r="B24" s="76">
        <f>'Quartile Summary A'!AC18</f>
        <v>0.44356955380577429</v>
      </c>
      <c r="C24" s="78">
        <v>2</v>
      </c>
      <c r="D24" s="303">
        <f>MEDIAN(B7:B41)</f>
        <v>0.4451890322220361</v>
      </c>
      <c r="E24" s="299"/>
    </row>
    <row r="25" spans="1:5" s="54" customFormat="1" ht="15" customHeight="1" x14ac:dyDescent="0.25">
      <c r="A25" s="88" t="s">
        <v>51</v>
      </c>
      <c r="B25" s="76">
        <f>'Quartile Summary A'!AD18</f>
        <v>0.44356955380577429</v>
      </c>
      <c r="C25" s="78">
        <v>2</v>
      </c>
      <c r="D25" s="303"/>
      <c r="E25" s="300" t="s">
        <v>93</v>
      </c>
    </row>
    <row r="26" spans="1:5" s="54" customFormat="1" ht="15" customHeight="1" x14ac:dyDescent="0.25">
      <c r="A26" s="88" t="s">
        <v>27</v>
      </c>
      <c r="B26" s="76">
        <f>'Quartile Summary A'!M18</f>
        <v>0.42857142857142855</v>
      </c>
      <c r="C26" s="78">
        <v>3</v>
      </c>
      <c r="D26" s="47"/>
      <c r="E26" s="300"/>
    </row>
    <row r="27" spans="1:5" s="54" customFormat="1" ht="15" customHeight="1" x14ac:dyDescent="0.25">
      <c r="A27" s="88" t="s">
        <v>47</v>
      </c>
      <c r="B27" s="76">
        <f>'Quartile Summary A'!AA18</f>
        <v>0.42450765864332601</v>
      </c>
      <c r="C27" s="78">
        <v>3</v>
      </c>
      <c r="D27" s="47"/>
      <c r="E27" s="300"/>
    </row>
    <row r="28" spans="1:5" s="54" customFormat="1" ht="15" customHeight="1" x14ac:dyDescent="0.25">
      <c r="A28" s="88" t="s">
        <v>30</v>
      </c>
      <c r="B28" s="76">
        <f>'Quartile Summary A'!O18</f>
        <v>0.40816326530612246</v>
      </c>
      <c r="C28" s="78">
        <v>3</v>
      </c>
      <c r="D28" s="47"/>
      <c r="E28" s="300"/>
    </row>
    <row r="29" spans="1:5" s="54" customFormat="1" ht="15" customHeight="1" x14ac:dyDescent="0.25">
      <c r="A29" s="88" t="s">
        <v>20</v>
      </c>
      <c r="B29" s="76">
        <f>'Quartile Summary A'!I18</f>
        <v>0.40522875816993464</v>
      </c>
      <c r="C29" s="78">
        <v>3</v>
      </c>
      <c r="D29" s="47"/>
      <c r="E29" s="300"/>
    </row>
    <row r="30" spans="1:5" s="54" customFormat="1" ht="15" customHeight="1" x14ac:dyDescent="0.25">
      <c r="A30" s="88" t="s">
        <v>44</v>
      </c>
      <c r="B30" s="76">
        <f>'Quartile Summary A'!Y18</f>
        <v>0.4</v>
      </c>
      <c r="C30" s="78">
        <v>3</v>
      </c>
      <c r="D30" s="47"/>
      <c r="E30" s="300"/>
    </row>
    <row r="31" spans="1:5" s="54" customFormat="1" ht="15" customHeight="1" x14ac:dyDescent="0.25">
      <c r="A31" s="88" t="s">
        <v>40</v>
      </c>
      <c r="B31" s="76">
        <f>'Quartile Summary A'!V18</f>
        <v>0.34782608695652173</v>
      </c>
      <c r="C31" s="78">
        <v>3</v>
      </c>
      <c r="D31" s="47"/>
      <c r="E31" s="300"/>
    </row>
    <row r="32" spans="1:5" s="54" customFormat="1" ht="15" customHeight="1" x14ac:dyDescent="0.25">
      <c r="A32" s="88" t="s">
        <v>37</v>
      </c>
      <c r="B32" s="76">
        <f>'Quartile Summary A'!S18</f>
        <v>0.30952380952380953</v>
      </c>
      <c r="C32" s="78">
        <v>3</v>
      </c>
      <c r="D32" s="47"/>
      <c r="E32" s="300"/>
    </row>
    <row r="33" spans="1:5" s="54" customFormat="1" ht="15" customHeight="1" x14ac:dyDescent="0.25">
      <c r="A33" s="88" t="s">
        <v>25</v>
      </c>
      <c r="B33" s="76">
        <f>'Quartile Summary A'!K18</f>
        <v>0.2878787878787879</v>
      </c>
      <c r="C33" s="78">
        <v>3</v>
      </c>
      <c r="D33" s="303">
        <f>MEDIAN(B25:B41)</f>
        <v>0.29870129870129869</v>
      </c>
      <c r="E33" s="300"/>
    </row>
    <row r="34" spans="1:5" s="54" customFormat="1" ht="15" customHeight="1" x14ac:dyDescent="0.25">
      <c r="A34" s="88" t="s">
        <v>56</v>
      </c>
      <c r="B34" s="76">
        <f>'Quartile Summary A'!AH18</f>
        <v>0.2857142857142857</v>
      </c>
      <c r="C34" s="78">
        <v>4</v>
      </c>
      <c r="D34" s="303"/>
      <c r="E34" s="305" t="s">
        <v>94</v>
      </c>
    </row>
    <row r="35" spans="1:5" s="54" customFormat="1" ht="15" customHeight="1" x14ac:dyDescent="0.25">
      <c r="A35" s="88" t="s">
        <v>33</v>
      </c>
      <c r="B35" s="76">
        <f>'Quartile Summary A'!R18</f>
        <v>0.28205128205128205</v>
      </c>
      <c r="C35" s="78">
        <v>4</v>
      </c>
      <c r="D35" s="47"/>
      <c r="E35" s="305"/>
    </row>
    <row r="36" spans="1:5" s="54" customFormat="1" ht="15" customHeight="1" x14ac:dyDescent="0.25">
      <c r="A36" s="88" t="s">
        <v>46</v>
      </c>
      <c r="B36" s="76">
        <f>'Quartile Summary A'!Z18</f>
        <v>0.25569176882661998</v>
      </c>
      <c r="C36" s="78">
        <v>4</v>
      </c>
      <c r="D36" s="47"/>
      <c r="E36" s="305"/>
    </row>
    <row r="37" spans="1:5" s="54" customFormat="1" ht="15" customHeight="1" x14ac:dyDescent="0.25">
      <c r="A37" s="88" t="s">
        <v>17</v>
      </c>
      <c r="B37" s="76" t="str">
        <f>'Quartile Summary A'!G18</f>
        <v>Q3</v>
      </c>
      <c r="C37" s="78">
        <v>4</v>
      </c>
      <c r="D37" s="47"/>
      <c r="E37" s="305"/>
    </row>
    <row r="38" spans="1:5" s="54" customFormat="1" ht="15" customHeight="1" x14ac:dyDescent="0.25">
      <c r="A38" s="88" t="s">
        <v>48</v>
      </c>
      <c r="B38" s="76">
        <f>'Quartile Summary A'!AB18</f>
        <v>0.19911504424778761</v>
      </c>
      <c r="C38" s="78">
        <v>4</v>
      </c>
      <c r="D38" s="47"/>
      <c r="E38" s="305"/>
    </row>
    <row r="39" spans="1:5" s="54" customFormat="1" ht="15" customHeight="1" x14ac:dyDescent="0.25">
      <c r="A39" s="88" t="s">
        <v>32</v>
      </c>
      <c r="B39" s="76">
        <f>'Quartile Summary A'!Q18</f>
        <v>0.11971830985915492</v>
      </c>
      <c r="C39" s="78">
        <v>4</v>
      </c>
      <c r="D39" s="47"/>
      <c r="E39" s="305"/>
    </row>
    <row r="40" spans="1:5" s="54" customFormat="1" ht="15" customHeight="1" x14ac:dyDescent="0.25">
      <c r="A40" s="88" t="s">
        <v>10</v>
      </c>
      <c r="B40" s="76">
        <v>0</v>
      </c>
      <c r="C40" s="99">
        <v>3</v>
      </c>
      <c r="D40" s="47"/>
      <c r="E40" s="305"/>
    </row>
    <row r="41" spans="1:5" s="54" customFormat="1" ht="15" customHeight="1" x14ac:dyDescent="0.25">
      <c r="A41" s="88" t="s">
        <v>26</v>
      </c>
      <c r="B41" s="76">
        <f>'Quartile Summary A'!L18</f>
        <v>0</v>
      </c>
      <c r="C41" s="78">
        <v>4</v>
      </c>
      <c r="D41" s="47"/>
      <c r="E41" s="305"/>
    </row>
    <row r="43" spans="1:5" x14ac:dyDescent="0.25">
      <c r="A43" s="100" t="s">
        <v>164</v>
      </c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6" zoomScale="145" zoomScaleNormal="145" workbookViewId="0">
      <selection activeCell="F17" sqref="F17"/>
    </sheetView>
  </sheetViews>
  <sheetFormatPr defaultRowHeight="15" x14ac:dyDescent="0.25"/>
  <cols>
    <col min="1" max="1" width="46.855468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" customHeight="1" x14ac:dyDescent="0.25">
      <c r="A6" s="55" t="s">
        <v>63</v>
      </c>
      <c r="C6" s="50" t="s">
        <v>95</v>
      </c>
      <c r="D6" s="45"/>
    </row>
    <row r="7" spans="1:5" ht="15" customHeight="1" x14ac:dyDescent="0.25">
      <c r="A7" s="61" t="s">
        <v>61</v>
      </c>
      <c r="B7" s="76">
        <f>'Quartile Summary A'!AK19</f>
        <v>0.56666666666666665</v>
      </c>
      <c r="C7" s="78">
        <v>1</v>
      </c>
      <c r="D7" s="46"/>
      <c r="E7" s="304" t="s">
        <v>91</v>
      </c>
    </row>
    <row r="8" spans="1:5" ht="15" customHeight="1" x14ac:dyDescent="0.25">
      <c r="A8" s="88" t="s">
        <v>31</v>
      </c>
      <c r="B8" s="76">
        <f>'Quartile Summary A'!P19</f>
        <v>0.52500000000000002</v>
      </c>
      <c r="C8" s="78">
        <v>1</v>
      </c>
      <c r="D8" s="47"/>
      <c r="E8" s="304"/>
    </row>
    <row r="9" spans="1:5" ht="15" customHeight="1" x14ac:dyDescent="0.25">
      <c r="A9" s="88" t="s">
        <v>14</v>
      </c>
      <c r="B9" s="76">
        <f>'Quartile Summary A'!E19</f>
        <v>0.43076923076923079</v>
      </c>
      <c r="C9" s="78">
        <v>1</v>
      </c>
      <c r="D9" s="47"/>
      <c r="E9" s="304"/>
    </row>
    <row r="10" spans="1:5" ht="15" customHeight="1" x14ac:dyDescent="0.25">
      <c r="A10" s="88" t="s">
        <v>41</v>
      </c>
      <c r="B10" s="76">
        <f>'Quartile Summary A'!W19</f>
        <v>0.42857142857142855</v>
      </c>
      <c r="C10" s="78">
        <v>1</v>
      </c>
      <c r="D10" s="47"/>
      <c r="E10" s="304"/>
    </row>
    <row r="11" spans="1:5" ht="15" customHeight="1" x14ac:dyDescent="0.25">
      <c r="A11" s="88" t="s">
        <v>43</v>
      </c>
      <c r="B11" s="76">
        <f>'Quartile Summary A'!X19</f>
        <v>0.41880341880341881</v>
      </c>
      <c r="C11" s="78">
        <v>1</v>
      </c>
      <c r="D11" s="47"/>
      <c r="E11" s="304"/>
    </row>
    <row r="12" spans="1:5" ht="15" customHeight="1" x14ac:dyDescent="0.25">
      <c r="A12" s="88" t="s">
        <v>58</v>
      </c>
      <c r="B12" s="76">
        <f>'Quartile Summary A'!AI19</f>
        <v>0.40740740740740738</v>
      </c>
      <c r="C12" s="78">
        <v>1</v>
      </c>
      <c r="D12" s="47"/>
      <c r="E12" s="304"/>
    </row>
    <row r="13" spans="1:5" ht="15" customHeight="1" x14ac:dyDescent="0.25">
      <c r="A13" s="88" t="s">
        <v>59</v>
      </c>
      <c r="B13" s="76">
        <f>'Quartile Summary A'!AJ19</f>
        <v>0.38181818181818183</v>
      </c>
      <c r="C13" s="78">
        <v>1</v>
      </c>
      <c r="D13" s="47"/>
      <c r="E13" s="304"/>
    </row>
    <row r="14" spans="1:5" ht="15" customHeight="1" x14ac:dyDescent="0.25">
      <c r="A14" s="88" t="s">
        <v>15</v>
      </c>
      <c r="B14" s="76">
        <f>'Quartile Summary A'!F19</f>
        <v>0.36986301369863012</v>
      </c>
      <c r="C14" s="78">
        <v>1</v>
      </c>
      <c r="D14" s="47"/>
      <c r="E14" s="304"/>
    </row>
    <row r="15" spans="1:5" ht="15" customHeight="1" x14ac:dyDescent="0.25">
      <c r="A15" s="88" t="s">
        <v>12</v>
      </c>
      <c r="B15" s="77">
        <f>'Quartile Summary A'!D19</f>
        <v>0.36702127659574468</v>
      </c>
      <c r="C15" s="79">
        <v>1</v>
      </c>
      <c r="D15" s="303">
        <f>MEDIAN(B7:B24)</f>
        <v>0.35698002605297441</v>
      </c>
      <c r="E15" s="304"/>
    </row>
    <row r="16" spans="1:5" ht="15" customHeight="1" x14ac:dyDescent="0.25">
      <c r="A16" s="88" t="s">
        <v>30</v>
      </c>
      <c r="B16" s="76">
        <f>'Quartile Summary A'!O19</f>
        <v>0.34693877551020408</v>
      </c>
      <c r="C16" s="78">
        <v>2</v>
      </c>
      <c r="D16" s="303"/>
      <c r="E16" s="299" t="s">
        <v>92</v>
      </c>
    </row>
    <row r="17" spans="1:5" ht="15" customHeight="1" x14ac:dyDescent="0.25">
      <c r="A17" s="88" t="s">
        <v>29</v>
      </c>
      <c r="B17" s="76">
        <f>'Quartile Summary A'!N19</f>
        <v>0.30232558139534882</v>
      </c>
      <c r="C17" s="78">
        <v>2</v>
      </c>
      <c r="D17" s="47"/>
      <c r="E17" s="299"/>
    </row>
    <row r="18" spans="1:5" ht="15" customHeight="1" x14ac:dyDescent="0.25">
      <c r="A18" s="88" t="s">
        <v>47</v>
      </c>
      <c r="B18" s="76">
        <f>'Quartile Summary A'!AA19</f>
        <v>0.28008752735229758</v>
      </c>
      <c r="C18" s="78">
        <v>2</v>
      </c>
      <c r="D18" s="47"/>
      <c r="E18" s="299"/>
    </row>
    <row r="19" spans="1:5" ht="15" customHeight="1" x14ac:dyDescent="0.25">
      <c r="A19" s="88" t="s">
        <v>38</v>
      </c>
      <c r="B19" s="76">
        <f>'Quartile Summary A'!T19</f>
        <v>0.27777777777777779</v>
      </c>
      <c r="C19" s="78">
        <v>2</v>
      </c>
      <c r="D19" s="47"/>
      <c r="E19" s="299"/>
    </row>
    <row r="20" spans="1:5" ht="15" customHeight="1" x14ac:dyDescent="0.25">
      <c r="A20" s="88" t="s">
        <v>27</v>
      </c>
      <c r="B20" s="76">
        <f>'Quartile Summary A'!M19</f>
        <v>0.26785714285714285</v>
      </c>
      <c r="C20" s="78">
        <v>2</v>
      </c>
      <c r="D20" s="47"/>
      <c r="E20" s="299"/>
    </row>
    <row r="21" spans="1:5" ht="15" customHeight="1" x14ac:dyDescent="0.25">
      <c r="A21" s="88" t="s">
        <v>46</v>
      </c>
      <c r="B21" s="76">
        <f>'Quartile Summary A'!Z19</f>
        <v>0.20315236427320491</v>
      </c>
      <c r="C21" s="78">
        <v>2</v>
      </c>
      <c r="D21" s="47"/>
      <c r="E21" s="299"/>
    </row>
    <row r="22" spans="1:5" ht="15" customHeight="1" x14ac:dyDescent="0.25">
      <c r="A22" s="88" t="s">
        <v>44</v>
      </c>
      <c r="B22" s="76">
        <f>'Quartile Summary A'!Y19</f>
        <v>0.2</v>
      </c>
      <c r="C22" s="78">
        <v>2</v>
      </c>
      <c r="D22" s="47"/>
      <c r="E22" s="299"/>
    </row>
    <row r="23" spans="1:5" ht="15" customHeight="1" x14ac:dyDescent="0.25">
      <c r="A23" s="88" t="s">
        <v>48</v>
      </c>
      <c r="B23" s="76">
        <f>'Quartile Summary A'!AB19</f>
        <v>0.15929203539823009</v>
      </c>
      <c r="C23" s="78">
        <v>2</v>
      </c>
      <c r="D23" s="47"/>
      <c r="E23" s="299"/>
    </row>
    <row r="24" spans="1:5" ht="15" customHeight="1" x14ac:dyDescent="0.25">
      <c r="A24" s="88" t="s">
        <v>54</v>
      </c>
      <c r="B24" s="76">
        <f>'Quartile Summary A'!AF19</f>
        <v>0.15789473684210525</v>
      </c>
      <c r="C24" s="78">
        <v>2</v>
      </c>
      <c r="D24" s="303">
        <f>MEDIAN(B7:B41)</f>
        <v>0.15859338612016766</v>
      </c>
      <c r="E24" s="299"/>
    </row>
    <row r="25" spans="1:5" ht="15" customHeight="1" x14ac:dyDescent="0.25">
      <c r="A25" s="88" t="s">
        <v>25</v>
      </c>
      <c r="B25" s="76">
        <f>'Quartile Summary A'!K19</f>
        <v>0.15151515151515152</v>
      </c>
      <c r="C25" s="78">
        <v>3</v>
      </c>
      <c r="D25" s="303"/>
      <c r="E25" s="300" t="s">
        <v>93</v>
      </c>
    </row>
    <row r="26" spans="1:5" ht="15" customHeight="1" x14ac:dyDescent="0.25">
      <c r="A26" s="88" t="s">
        <v>17</v>
      </c>
      <c r="B26" s="76" t="str">
        <f>'Quartile Summary A'!G19</f>
        <v>Q3</v>
      </c>
      <c r="C26" s="78">
        <v>3</v>
      </c>
      <c r="D26" s="47"/>
      <c r="E26" s="300"/>
    </row>
    <row r="27" spans="1:5" ht="15" customHeight="1" x14ac:dyDescent="0.25">
      <c r="A27" s="88" t="s">
        <v>39</v>
      </c>
      <c r="B27" s="76">
        <f>'Quartile Summary A'!U19</f>
        <v>0.14285714285714285</v>
      </c>
      <c r="C27" s="78">
        <v>3</v>
      </c>
      <c r="D27" s="47"/>
      <c r="E27" s="300"/>
    </row>
    <row r="28" spans="1:5" ht="15" customHeight="1" x14ac:dyDescent="0.25">
      <c r="A28" s="88" t="s">
        <v>53</v>
      </c>
      <c r="B28" s="76">
        <f>'Quartile Summary A'!AE19</f>
        <v>0.1388888888888889</v>
      </c>
      <c r="C28" s="78">
        <v>3</v>
      </c>
      <c r="D28" s="47"/>
      <c r="E28" s="300"/>
    </row>
    <row r="29" spans="1:5" ht="15" customHeight="1" x14ac:dyDescent="0.25">
      <c r="A29" s="88" t="s">
        <v>19</v>
      </c>
      <c r="B29" s="76">
        <f>'Quartile Summary A'!H19</f>
        <v>0.11934156378600823</v>
      </c>
      <c r="C29" s="78">
        <v>3</v>
      </c>
      <c r="D29" s="47"/>
      <c r="E29" s="300"/>
    </row>
    <row r="30" spans="1:5" ht="15" customHeight="1" x14ac:dyDescent="0.25">
      <c r="A30" s="88" t="s">
        <v>20</v>
      </c>
      <c r="B30" s="76">
        <f>'Quartile Summary A'!I19</f>
        <v>0.1111111111111111</v>
      </c>
      <c r="C30" s="78">
        <v>3</v>
      </c>
      <c r="D30" s="47"/>
      <c r="E30" s="300"/>
    </row>
    <row r="31" spans="1:5" ht="15" customHeight="1" x14ac:dyDescent="0.25">
      <c r="A31" s="88" t="s">
        <v>37</v>
      </c>
      <c r="B31" s="76">
        <f>'Quartile Summary A'!S19</f>
        <v>0.10714285714285714</v>
      </c>
      <c r="C31" s="78">
        <v>3</v>
      </c>
      <c r="D31" s="47"/>
      <c r="E31" s="300"/>
    </row>
    <row r="32" spans="1:5" ht="15" customHeight="1" x14ac:dyDescent="0.25">
      <c r="A32" s="88" t="s">
        <v>32</v>
      </c>
      <c r="B32" s="76">
        <f>'Quartile Summary A'!Q19</f>
        <v>0.10563380281690141</v>
      </c>
      <c r="C32" s="78">
        <v>3</v>
      </c>
      <c r="D32" s="47"/>
      <c r="E32" s="300"/>
    </row>
    <row r="33" spans="1:5" ht="15" customHeight="1" x14ac:dyDescent="0.25">
      <c r="A33" s="88" t="s">
        <v>33</v>
      </c>
      <c r="B33" s="76">
        <f>'Quartile Summary A'!R19</f>
        <v>0.10256410256410256</v>
      </c>
      <c r="C33" s="78">
        <v>3</v>
      </c>
      <c r="D33" s="303">
        <f>MEDIAN(B25:B41)</f>
        <v>9.065213002220876E-2</v>
      </c>
      <c r="E33" s="300"/>
    </row>
    <row r="34" spans="1:5" ht="15" customHeight="1" x14ac:dyDescent="0.25">
      <c r="A34" s="88" t="s">
        <v>50</v>
      </c>
      <c r="B34" s="76">
        <f>'Quartile Summary A'!AC19</f>
        <v>7.874015748031496E-2</v>
      </c>
      <c r="C34" s="78">
        <v>4</v>
      </c>
      <c r="D34" s="303"/>
      <c r="E34" s="305" t="s">
        <v>94</v>
      </c>
    </row>
    <row r="35" spans="1:5" ht="15" customHeight="1" x14ac:dyDescent="0.25">
      <c r="A35" s="88" t="s">
        <v>51</v>
      </c>
      <c r="B35" s="76">
        <f>'Quartile Summary A'!AD19</f>
        <v>7.874015748031496E-2</v>
      </c>
      <c r="C35" s="78">
        <v>4</v>
      </c>
      <c r="D35" s="47"/>
      <c r="E35" s="305"/>
    </row>
    <row r="36" spans="1:5" ht="15" customHeight="1" x14ac:dyDescent="0.25">
      <c r="A36" s="88" t="s">
        <v>55</v>
      </c>
      <c r="B36" s="76">
        <f>'Quartile Summary A'!AG19</f>
        <v>6.5789473684210523E-2</v>
      </c>
      <c r="C36" s="78">
        <v>4</v>
      </c>
      <c r="D36" s="47"/>
      <c r="E36" s="305"/>
    </row>
    <row r="37" spans="1:5" ht="15" customHeight="1" x14ac:dyDescent="0.25">
      <c r="A37" s="88" t="s">
        <v>23</v>
      </c>
      <c r="B37" s="76">
        <f>'Quartile Summary A'!J19</f>
        <v>6.3959390862944165E-2</v>
      </c>
      <c r="C37" s="78">
        <v>4</v>
      </c>
      <c r="D37" s="47"/>
      <c r="E37" s="305"/>
    </row>
    <row r="38" spans="1:5" ht="15" customHeight="1" x14ac:dyDescent="0.25">
      <c r="A38" s="88" t="s">
        <v>40</v>
      </c>
      <c r="B38" s="76">
        <f>'Quartile Summary A'!V19</f>
        <v>1.4492753623188406E-2</v>
      </c>
      <c r="C38" s="78">
        <v>4</v>
      </c>
      <c r="D38" s="47"/>
      <c r="E38" s="305"/>
    </row>
    <row r="39" spans="1:5" ht="15" customHeight="1" x14ac:dyDescent="0.25">
      <c r="A39" s="88" t="s">
        <v>10</v>
      </c>
      <c r="B39" s="76">
        <v>0</v>
      </c>
      <c r="C39" s="99">
        <v>3</v>
      </c>
      <c r="D39" s="47"/>
      <c r="E39" s="305"/>
    </row>
    <row r="40" spans="1:5" ht="15" customHeight="1" x14ac:dyDescent="0.25">
      <c r="A40" s="88" t="s">
        <v>26</v>
      </c>
      <c r="B40" s="76">
        <f>'Quartile Summary A'!L19</f>
        <v>0</v>
      </c>
      <c r="C40" s="78">
        <v>4</v>
      </c>
      <c r="D40" s="47"/>
      <c r="E40" s="305"/>
    </row>
    <row r="41" spans="1:5" ht="15" customHeight="1" x14ac:dyDescent="0.25">
      <c r="A41" s="88" t="s">
        <v>56</v>
      </c>
      <c r="B41" s="76">
        <f>'Quartile Summary A'!AH19</f>
        <v>0</v>
      </c>
      <c r="C41" s="78">
        <v>4</v>
      </c>
      <c r="D41" s="47"/>
      <c r="E41" s="305"/>
    </row>
    <row r="42" spans="1:5" ht="15" customHeight="1" x14ac:dyDescent="0.25">
      <c r="D42" s="47"/>
      <c r="E42" s="305"/>
    </row>
    <row r="43" spans="1:5" x14ac:dyDescent="0.25">
      <c r="A43" s="100" t="s">
        <v>164</v>
      </c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zoomScale="145" zoomScaleNormal="145" workbookViewId="0">
      <selection activeCell="F17" sqref="F17"/>
    </sheetView>
  </sheetViews>
  <sheetFormatPr defaultRowHeight="15" x14ac:dyDescent="0.25"/>
  <cols>
    <col min="1" max="1" width="47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" customHeight="1" x14ac:dyDescent="0.25">
      <c r="A6" s="56" t="s">
        <v>64</v>
      </c>
      <c r="C6" s="50" t="s">
        <v>95</v>
      </c>
      <c r="D6" s="45"/>
    </row>
    <row r="7" spans="1:5" ht="15" customHeight="1" x14ac:dyDescent="0.25">
      <c r="A7" s="88" t="s">
        <v>12</v>
      </c>
      <c r="B7" s="77" t="e">
        <f>'Quartile Summary A'!D20</f>
        <v>#DIV/0!</v>
      </c>
      <c r="C7" s="78"/>
      <c r="D7" s="46"/>
      <c r="E7" s="304" t="s">
        <v>91</v>
      </c>
    </row>
    <row r="8" spans="1:5" ht="15" customHeight="1" x14ac:dyDescent="0.25">
      <c r="A8" s="88" t="s">
        <v>14</v>
      </c>
      <c r="B8" s="76" t="e">
        <f>'Quartile Summary A'!E20</f>
        <v>#DIV/0!</v>
      </c>
      <c r="C8" s="78"/>
      <c r="D8" s="47"/>
      <c r="E8" s="304"/>
    </row>
    <row r="9" spans="1:5" ht="15" customHeight="1" x14ac:dyDescent="0.25">
      <c r="A9" s="88" t="s">
        <v>15</v>
      </c>
      <c r="B9" s="76" t="e">
        <f>'Quartile Summary A'!F20</f>
        <v>#DIV/0!</v>
      </c>
      <c r="C9" s="78"/>
      <c r="D9" s="47"/>
      <c r="E9" s="304"/>
    </row>
    <row r="10" spans="1:5" ht="15" customHeight="1" x14ac:dyDescent="0.25">
      <c r="A10" s="88" t="s">
        <v>17</v>
      </c>
      <c r="B10" s="76" t="str">
        <f>'Quartile Summary A'!G20</f>
        <v>Q3</v>
      </c>
      <c r="C10" s="78"/>
      <c r="D10" s="47"/>
      <c r="E10" s="304"/>
    </row>
    <row r="11" spans="1:5" ht="15" customHeight="1" x14ac:dyDescent="0.25">
      <c r="A11" s="88" t="s">
        <v>27</v>
      </c>
      <c r="B11" s="76" t="e">
        <f>'Quartile Summary A'!M20</f>
        <v>#DIV/0!</v>
      </c>
      <c r="C11" s="78"/>
      <c r="D11" s="47"/>
      <c r="E11" s="304"/>
    </row>
    <row r="12" spans="1:5" ht="15" customHeight="1" x14ac:dyDescent="0.25">
      <c r="A12" s="88" t="s">
        <v>30</v>
      </c>
      <c r="B12" s="76" t="e">
        <f>'Quartile Summary A'!O20</f>
        <v>#DIV/0!</v>
      </c>
      <c r="C12" s="78"/>
      <c r="D12" s="47"/>
      <c r="E12" s="304"/>
    </row>
    <row r="13" spans="1:5" ht="15" customHeight="1" x14ac:dyDescent="0.25">
      <c r="A13" s="88" t="s">
        <v>31</v>
      </c>
      <c r="B13" s="76" t="e">
        <f>'Quartile Summary A'!P20</f>
        <v>#DIV/0!</v>
      </c>
      <c r="C13" s="78"/>
      <c r="D13" s="47"/>
      <c r="E13" s="304"/>
    </row>
    <row r="14" spans="1:5" ht="15" customHeight="1" x14ac:dyDescent="0.25">
      <c r="A14" s="88" t="s">
        <v>32</v>
      </c>
      <c r="B14" s="76" t="e">
        <f>'Quartile Summary A'!Q20</f>
        <v>#DIV/0!</v>
      </c>
      <c r="C14" s="78"/>
      <c r="D14" s="47"/>
      <c r="E14" s="304"/>
    </row>
    <row r="15" spans="1:5" ht="15" customHeight="1" x14ac:dyDescent="0.25">
      <c r="A15" s="88" t="s">
        <v>43</v>
      </c>
      <c r="B15" s="76" t="e">
        <f>'Quartile Summary A'!X20</f>
        <v>#DIV/0!</v>
      </c>
      <c r="C15" s="78"/>
      <c r="D15" s="303">
        <f>MEDIAN(B22:B31)</f>
        <v>0.92224801061007955</v>
      </c>
      <c r="E15" s="304"/>
    </row>
    <row r="16" spans="1:5" ht="15" customHeight="1" x14ac:dyDescent="0.25">
      <c r="A16" s="88" t="s">
        <v>46</v>
      </c>
      <c r="B16" s="76" t="e">
        <f>'Quartile Summary A'!Z20</f>
        <v>#DIV/0!</v>
      </c>
      <c r="C16" s="78"/>
      <c r="D16" s="303"/>
      <c r="E16" s="299" t="s">
        <v>92</v>
      </c>
    </row>
    <row r="17" spans="1:5" ht="15" customHeight="1" x14ac:dyDescent="0.25">
      <c r="A17" s="88" t="s">
        <v>47</v>
      </c>
      <c r="B17" s="76" t="e">
        <f>'Quartile Summary A'!AA20</f>
        <v>#DIV/0!</v>
      </c>
      <c r="C17" s="78"/>
      <c r="D17" s="47"/>
      <c r="E17" s="299"/>
    </row>
    <row r="18" spans="1:5" ht="15" customHeight="1" x14ac:dyDescent="0.25">
      <c r="A18" s="88" t="s">
        <v>48</v>
      </c>
      <c r="B18" s="76" t="e">
        <f>'Quartile Summary A'!AB20</f>
        <v>#DIV/0!</v>
      </c>
      <c r="C18" s="78"/>
      <c r="D18" s="47"/>
      <c r="E18" s="299"/>
    </row>
    <row r="19" spans="1:5" ht="15" customHeight="1" x14ac:dyDescent="0.25">
      <c r="A19" s="88" t="s">
        <v>58</v>
      </c>
      <c r="B19" s="76" t="e">
        <f>'Quartile Summary A'!AI20</f>
        <v>#DIV/0!</v>
      </c>
      <c r="C19" s="78"/>
      <c r="D19" s="47"/>
      <c r="E19" s="299"/>
    </row>
    <row r="20" spans="1:5" ht="15" customHeight="1" x14ac:dyDescent="0.25">
      <c r="A20" s="88" t="s">
        <v>59</v>
      </c>
      <c r="B20" s="76" t="e">
        <f>'Quartile Summary A'!AJ20</f>
        <v>#DIV/0!</v>
      </c>
      <c r="C20" s="78"/>
      <c r="D20" s="47"/>
      <c r="E20" s="299"/>
    </row>
    <row r="21" spans="1:5" ht="15" customHeight="1" x14ac:dyDescent="0.25">
      <c r="A21" s="88" t="s">
        <v>61</v>
      </c>
      <c r="B21" s="76" t="e">
        <f>'Quartile Summary A'!AK20</f>
        <v>#DIV/0!</v>
      </c>
      <c r="C21" s="78"/>
      <c r="D21" s="47"/>
      <c r="E21" s="299"/>
    </row>
    <row r="22" spans="1:5" ht="15" customHeight="1" x14ac:dyDescent="0.25">
      <c r="A22" s="88" t="s">
        <v>53</v>
      </c>
      <c r="B22" s="76">
        <f>'Quartile Summary A'!AE20</f>
        <v>1</v>
      </c>
      <c r="C22" s="78">
        <v>1</v>
      </c>
      <c r="D22" s="47"/>
      <c r="E22" s="299"/>
    </row>
    <row r="23" spans="1:5" ht="15" customHeight="1" x14ac:dyDescent="0.25">
      <c r="A23" s="88" t="s">
        <v>56</v>
      </c>
      <c r="B23" s="76">
        <f>'Quartile Summary A'!AH20</f>
        <v>1</v>
      </c>
      <c r="C23" s="78">
        <v>1</v>
      </c>
      <c r="D23" s="47"/>
      <c r="E23" s="299"/>
    </row>
    <row r="24" spans="1:5" ht="15" customHeight="1" x14ac:dyDescent="0.25">
      <c r="A24" s="88" t="s">
        <v>39</v>
      </c>
      <c r="B24" s="76">
        <f>'Quartile Summary A'!U20</f>
        <v>0.97297297297297303</v>
      </c>
      <c r="C24" s="78">
        <v>1</v>
      </c>
      <c r="D24" s="303">
        <f>MEDIAN(B22:B41)</f>
        <v>0.75781423187763242</v>
      </c>
      <c r="E24" s="299"/>
    </row>
    <row r="25" spans="1:5" ht="15" customHeight="1" x14ac:dyDescent="0.25">
      <c r="A25" s="88" t="s">
        <v>41</v>
      </c>
      <c r="B25" s="76">
        <f>'Quartile Summary A'!W20</f>
        <v>0.95454545454545459</v>
      </c>
      <c r="C25" s="78">
        <v>1</v>
      </c>
      <c r="D25" s="303"/>
      <c r="E25" s="300" t="s">
        <v>93</v>
      </c>
    </row>
    <row r="26" spans="1:5" ht="15" customHeight="1" x14ac:dyDescent="0.25">
      <c r="A26" s="88" t="s">
        <v>54</v>
      </c>
      <c r="B26" s="76">
        <f>'Quartile Summary A'!AF20</f>
        <v>0.93103448275862066</v>
      </c>
      <c r="C26" s="78">
        <v>1</v>
      </c>
      <c r="D26" s="47"/>
      <c r="E26" s="300"/>
    </row>
    <row r="27" spans="1:5" ht="15" customHeight="1" x14ac:dyDescent="0.25">
      <c r="A27" s="88" t="s">
        <v>20</v>
      </c>
      <c r="B27" s="76">
        <f>'Quartile Summary A'!I20</f>
        <v>0.91346153846153844</v>
      </c>
      <c r="C27" s="78">
        <v>2</v>
      </c>
      <c r="D27" s="47"/>
      <c r="E27" s="300"/>
    </row>
    <row r="28" spans="1:5" ht="15" customHeight="1" x14ac:dyDescent="0.25">
      <c r="A28" s="88" t="s">
        <v>40</v>
      </c>
      <c r="B28" s="76">
        <f>'Quartile Summary A'!V20</f>
        <v>0.90410958904109584</v>
      </c>
      <c r="C28" s="78">
        <v>2</v>
      </c>
      <c r="D28" s="47"/>
      <c r="E28" s="300"/>
    </row>
    <row r="29" spans="1:5" ht="15" customHeight="1" x14ac:dyDescent="0.25">
      <c r="A29" s="88" t="s">
        <v>25</v>
      </c>
      <c r="B29" s="76">
        <f>'Quartile Summary A'!K20</f>
        <v>0.85964912280701755</v>
      </c>
      <c r="C29" s="78">
        <v>2</v>
      </c>
      <c r="D29" s="47"/>
      <c r="E29" s="300"/>
    </row>
    <row r="30" spans="1:5" ht="15" customHeight="1" x14ac:dyDescent="0.25">
      <c r="A30" s="88" t="s">
        <v>55</v>
      </c>
      <c r="B30" s="76">
        <f>'Quartile Summary A'!AG20</f>
        <v>0.8571428571428571</v>
      </c>
      <c r="C30" s="78">
        <v>2</v>
      </c>
      <c r="D30" s="47"/>
      <c r="E30" s="300"/>
    </row>
    <row r="31" spans="1:5" ht="15" customHeight="1" x14ac:dyDescent="0.25">
      <c r="A31" s="88" t="s">
        <v>38</v>
      </c>
      <c r="B31" s="76">
        <f>'Quartile Summary A'!T20</f>
        <v>0.76923076923076927</v>
      </c>
      <c r="C31" s="78">
        <v>2</v>
      </c>
      <c r="D31" s="47"/>
      <c r="E31" s="300"/>
    </row>
    <row r="32" spans="1:5" ht="15" customHeight="1" x14ac:dyDescent="0.25">
      <c r="A32" s="88" t="s">
        <v>50</v>
      </c>
      <c r="B32" s="76">
        <f>'Quartile Summary A'!AC20</f>
        <v>0.74639769452449567</v>
      </c>
      <c r="C32" s="78">
        <v>3</v>
      </c>
      <c r="D32" s="47"/>
      <c r="E32" s="300"/>
    </row>
    <row r="33" spans="1:5" ht="15" customHeight="1" x14ac:dyDescent="0.25">
      <c r="A33" s="88" t="s">
        <v>51</v>
      </c>
      <c r="B33" s="76">
        <f>'Quartile Summary A'!AD20</f>
        <v>0.74639769452449567</v>
      </c>
      <c r="C33" s="78">
        <v>3</v>
      </c>
      <c r="D33" s="303">
        <f>MEDIAN(B32:B41)</f>
        <v>0.60513739545997614</v>
      </c>
      <c r="E33" s="300"/>
    </row>
    <row r="34" spans="1:5" ht="15" customHeight="1" x14ac:dyDescent="0.25">
      <c r="A34" s="88" t="s">
        <v>19</v>
      </c>
      <c r="B34" s="76">
        <f>'Quartile Summary A'!H20</f>
        <v>0.69473684210526321</v>
      </c>
      <c r="C34" s="78">
        <v>3</v>
      </c>
      <c r="D34" s="303"/>
      <c r="E34" s="305" t="s">
        <v>94</v>
      </c>
    </row>
    <row r="35" spans="1:5" ht="15" customHeight="1" x14ac:dyDescent="0.25">
      <c r="A35" s="88" t="s">
        <v>23</v>
      </c>
      <c r="B35" s="76">
        <f>'Quartile Summary A'!J20</f>
        <v>0.66703786191536751</v>
      </c>
      <c r="C35" s="78">
        <v>3</v>
      </c>
      <c r="D35" s="47"/>
      <c r="E35" s="305"/>
    </row>
    <row r="36" spans="1:5" ht="15" customHeight="1" x14ac:dyDescent="0.25">
      <c r="A36" s="88" t="s">
        <v>37</v>
      </c>
      <c r="B36" s="76">
        <f>'Quartile Summary A'!S20</f>
        <v>0.62962962962962965</v>
      </c>
      <c r="C36" s="78">
        <v>3</v>
      </c>
      <c r="D36" s="47"/>
      <c r="E36" s="305"/>
    </row>
    <row r="37" spans="1:5" ht="15" customHeight="1" x14ac:dyDescent="0.25">
      <c r="A37" s="88" t="s">
        <v>29</v>
      </c>
      <c r="B37" s="76">
        <f>'Quartile Summary A'!N20</f>
        <v>0.58064516129032262</v>
      </c>
      <c r="C37" s="78">
        <v>4</v>
      </c>
      <c r="D37" s="47"/>
      <c r="E37" s="305"/>
    </row>
    <row r="38" spans="1:5" ht="15" customHeight="1" x14ac:dyDescent="0.25">
      <c r="A38" s="88" t="s">
        <v>33</v>
      </c>
      <c r="B38" s="76">
        <f>'Quartile Summary A'!R20</f>
        <v>0.48484848484848486</v>
      </c>
      <c r="C38" s="78">
        <v>4</v>
      </c>
      <c r="D38" s="47"/>
      <c r="E38" s="305"/>
    </row>
    <row r="39" spans="1:5" ht="15" customHeight="1" x14ac:dyDescent="0.25">
      <c r="A39" s="88" t="s">
        <v>44</v>
      </c>
      <c r="B39" s="76">
        <f>'Quartile Summary A'!Y20</f>
        <v>0.47058823529411764</v>
      </c>
      <c r="C39" s="78">
        <v>4</v>
      </c>
      <c r="D39" s="47"/>
      <c r="E39" s="305"/>
    </row>
    <row r="40" spans="1:5" ht="15" customHeight="1" x14ac:dyDescent="0.25">
      <c r="A40" s="88" t="s">
        <v>10</v>
      </c>
      <c r="B40" s="76">
        <v>0</v>
      </c>
      <c r="C40" s="99">
        <v>3</v>
      </c>
      <c r="D40" s="47"/>
      <c r="E40" s="305"/>
    </row>
    <row r="41" spans="1:5" ht="15" customHeight="1" x14ac:dyDescent="0.25">
      <c r="A41" s="88" t="s">
        <v>26</v>
      </c>
      <c r="B41" s="76">
        <v>0</v>
      </c>
      <c r="C41" s="99">
        <v>3</v>
      </c>
      <c r="D41" s="47"/>
      <c r="E41" s="305"/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5" workbookViewId="0">
      <selection activeCell="F17" sqref="F17"/>
    </sheetView>
  </sheetViews>
  <sheetFormatPr defaultRowHeight="15" x14ac:dyDescent="0.25"/>
  <cols>
    <col min="1" max="1" width="46.85546875" style="43" customWidth="1"/>
    <col min="2" max="2" width="9.140625" style="43"/>
    <col min="3" max="3" width="9.85546875" style="44" customWidth="1"/>
    <col min="4" max="4" width="9.140625" style="43"/>
    <col min="5" max="5" width="12.5703125" style="43" customWidth="1"/>
    <col min="6" max="16384" width="9.140625" style="43"/>
  </cols>
  <sheetData>
    <row r="1" spans="1:5" ht="15" customHeight="1" x14ac:dyDescent="0.25">
      <c r="A1" s="43" t="s">
        <v>3</v>
      </c>
      <c r="B1" s="44"/>
    </row>
    <row r="2" spans="1:5" ht="15" customHeight="1" x14ac:dyDescent="0.25">
      <c r="A2" s="43" t="s">
        <v>4</v>
      </c>
      <c r="B2" s="44"/>
    </row>
    <row r="3" spans="1:5" ht="15" customHeight="1" x14ac:dyDescent="0.25">
      <c r="A3" s="43" t="s">
        <v>5</v>
      </c>
      <c r="B3" s="44"/>
    </row>
    <row r="4" spans="1:5" ht="15" customHeight="1" x14ac:dyDescent="0.25">
      <c r="B4" s="44"/>
    </row>
    <row r="5" spans="1:5" ht="15" customHeight="1" x14ac:dyDescent="0.25">
      <c r="A5" s="41"/>
      <c r="B5" s="53"/>
      <c r="C5" s="42"/>
      <c r="D5" s="45"/>
    </row>
    <row r="6" spans="1:5" ht="15.75" x14ac:dyDescent="0.25">
      <c r="A6" s="81" t="s">
        <v>65</v>
      </c>
      <c r="C6" s="50" t="s">
        <v>95</v>
      </c>
      <c r="D6" s="45"/>
    </row>
    <row r="7" spans="1:5" ht="15" customHeight="1" x14ac:dyDescent="0.25">
      <c r="A7" s="88" t="s">
        <v>12</v>
      </c>
      <c r="B7" s="77" t="e">
        <f>'Quartile Summary A'!D21</f>
        <v>#DIV/0!</v>
      </c>
      <c r="C7" s="79"/>
      <c r="D7" s="46"/>
      <c r="E7" s="304" t="s">
        <v>91</v>
      </c>
    </row>
    <row r="8" spans="1:5" ht="15" customHeight="1" x14ac:dyDescent="0.25">
      <c r="A8" s="88" t="s">
        <v>14</v>
      </c>
      <c r="B8" s="76" t="e">
        <f>'Quartile Summary A'!E21</f>
        <v>#DIV/0!</v>
      </c>
      <c r="C8" s="78"/>
      <c r="D8" s="47"/>
      <c r="E8" s="304"/>
    </row>
    <row r="9" spans="1:5" ht="15" customHeight="1" x14ac:dyDescent="0.25">
      <c r="A9" s="88" t="s">
        <v>15</v>
      </c>
      <c r="B9" s="76" t="e">
        <f>'Quartile Summary A'!F21</f>
        <v>#DIV/0!</v>
      </c>
      <c r="C9" s="78"/>
      <c r="D9" s="47"/>
      <c r="E9" s="304"/>
    </row>
    <row r="10" spans="1:5" ht="15" customHeight="1" x14ac:dyDescent="0.25">
      <c r="A10" s="88" t="s">
        <v>17</v>
      </c>
      <c r="B10" s="76" t="str">
        <f>'Quartile Summary A'!G21</f>
        <v>Q3</v>
      </c>
      <c r="C10" s="78"/>
      <c r="D10" s="47"/>
      <c r="E10" s="304"/>
    </row>
    <row r="11" spans="1:5" ht="15" customHeight="1" x14ac:dyDescent="0.25">
      <c r="A11" s="88" t="s">
        <v>27</v>
      </c>
      <c r="B11" s="76" t="e">
        <f>'Quartile Summary A'!M21</f>
        <v>#DIV/0!</v>
      </c>
      <c r="C11" s="78"/>
      <c r="D11" s="47"/>
      <c r="E11" s="304"/>
    </row>
    <row r="12" spans="1:5" ht="15" customHeight="1" x14ac:dyDescent="0.25">
      <c r="A12" s="88" t="s">
        <v>30</v>
      </c>
      <c r="B12" s="76" t="e">
        <f>'Quartile Summary A'!O21</f>
        <v>#DIV/0!</v>
      </c>
      <c r="C12" s="78"/>
      <c r="D12" s="47"/>
      <c r="E12" s="304"/>
    </row>
    <row r="13" spans="1:5" ht="15" customHeight="1" x14ac:dyDescent="0.25">
      <c r="A13" s="88" t="s">
        <v>31</v>
      </c>
      <c r="B13" s="76" t="e">
        <f>'Quartile Summary A'!P21</f>
        <v>#DIV/0!</v>
      </c>
      <c r="C13" s="78"/>
      <c r="D13" s="47"/>
      <c r="E13" s="304"/>
    </row>
    <row r="14" spans="1:5" ht="15" customHeight="1" x14ac:dyDescent="0.25">
      <c r="A14" s="88" t="s">
        <v>32</v>
      </c>
      <c r="B14" s="76" t="e">
        <f>'Quartile Summary A'!Q21</f>
        <v>#DIV/0!</v>
      </c>
      <c r="C14" s="78"/>
      <c r="D14" s="47"/>
      <c r="E14" s="304"/>
    </row>
    <row r="15" spans="1:5" ht="15" customHeight="1" x14ac:dyDescent="0.25">
      <c r="A15" s="88" t="s">
        <v>43</v>
      </c>
      <c r="B15" s="76" t="e">
        <f>'Quartile Summary A'!X21</f>
        <v>#DIV/0!</v>
      </c>
      <c r="C15" s="78"/>
      <c r="D15" s="303">
        <f>MEDIAN(B22:B31)</f>
        <v>0.79934133420842901</v>
      </c>
      <c r="E15" s="304"/>
    </row>
    <row r="16" spans="1:5" ht="15" customHeight="1" x14ac:dyDescent="0.25">
      <c r="A16" s="88" t="s">
        <v>46</v>
      </c>
      <c r="B16" s="76" t="e">
        <f>'Quartile Summary A'!Z21</f>
        <v>#DIV/0!</v>
      </c>
      <c r="C16" s="78"/>
      <c r="D16" s="303"/>
      <c r="E16" s="299" t="s">
        <v>92</v>
      </c>
    </row>
    <row r="17" spans="1:5" ht="15" customHeight="1" x14ac:dyDescent="0.25">
      <c r="A17" s="88" t="s">
        <v>47</v>
      </c>
      <c r="B17" s="76" t="e">
        <f>'Quartile Summary A'!AA21</f>
        <v>#DIV/0!</v>
      </c>
      <c r="C17" s="78"/>
      <c r="D17" s="47"/>
      <c r="E17" s="299"/>
    </row>
    <row r="18" spans="1:5" ht="15" customHeight="1" x14ac:dyDescent="0.25">
      <c r="A18" s="88" t="s">
        <v>48</v>
      </c>
      <c r="B18" s="76" t="e">
        <f>'Quartile Summary A'!AB21</f>
        <v>#DIV/0!</v>
      </c>
      <c r="C18" s="78"/>
      <c r="D18" s="47"/>
      <c r="E18" s="299"/>
    </row>
    <row r="19" spans="1:5" ht="15" customHeight="1" x14ac:dyDescent="0.25">
      <c r="A19" s="88" t="s">
        <v>58</v>
      </c>
      <c r="B19" s="76" t="e">
        <f>'Quartile Summary A'!AI21</f>
        <v>#DIV/0!</v>
      </c>
      <c r="C19" s="78"/>
      <c r="D19" s="47"/>
      <c r="E19" s="299"/>
    </row>
    <row r="20" spans="1:5" ht="15" customHeight="1" x14ac:dyDescent="0.25">
      <c r="A20" s="88" t="s">
        <v>59</v>
      </c>
      <c r="B20" s="76" t="e">
        <f>'Quartile Summary A'!AJ21</f>
        <v>#DIV/0!</v>
      </c>
      <c r="C20" s="78"/>
      <c r="D20" s="47"/>
      <c r="E20" s="299"/>
    </row>
    <row r="21" spans="1:5" ht="15" customHeight="1" x14ac:dyDescent="0.25">
      <c r="A21" s="88" t="s">
        <v>61</v>
      </c>
      <c r="B21" s="76" t="e">
        <f>'Quartile Summary A'!AK21</f>
        <v>#DIV/0!</v>
      </c>
      <c r="C21" s="78"/>
      <c r="D21" s="47"/>
      <c r="E21" s="299"/>
    </row>
    <row r="22" spans="1:5" ht="15" customHeight="1" x14ac:dyDescent="0.25">
      <c r="A22" s="88" t="s">
        <v>20</v>
      </c>
      <c r="B22" s="76">
        <f>'Quartile Summary A'!I21</f>
        <v>0.88326848249027234</v>
      </c>
      <c r="C22" s="78">
        <v>1</v>
      </c>
      <c r="D22" s="47"/>
      <c r="E22" s="299"/>
    </row>
    <row r="23" spans="1:5" ht="15" customHeight="1" x14ac:dyDescent="0.25">
      <c r="A23" s="88" t="s">
        <v>55</v>
      </c>
      <c r="B23" s="76">
        <f>'Quartile Summary A'!AG21</f>
        <v>0.81578947368421051</v>
      </c>
      <c r="C23" s="78">
        <v>1</v>
      </c>
      <c r="D23" s="47"/>
      <c r="E23" s="299"/>
    </row>
    <row r="24" spans="1:5" ht="15" customHeight="1" x14ac:dyDescent="0.25">
      <c r="A24" s="88" t="s">
        <v>54</v>
      </c>
      <c r="B24" s="76">
        <f>'Quartile Summary A'!AF21</f>
        <v>0.80555555555555558</v>
      </c>
      <c r="C24" s="78">
        <v>1</v>
      </c>
      <c r="D24" s="303">
        <f>MEDIAN(B22:B41)</f>
        <v>0.67707317073170725</v>
      </c>
      <c r="E24" s="299"/>
    </row>
    <row r="25" spans="1:5" ht="15" customHeight="1" x14ac:dyDescent="0.25">
      <c r="A25" s="88" t="s">
        <v>50</v>
      </c>
      <c r="B25" s="76">
        <f>'Quartile Summary A'!AC21</f>
        <v>0.80350194552529186</v>
      </c>
      <c r="C25" s="78">
        <v>1</v>
      </c>
      <c r="D25" s="303"/>
      <c r="E25" s="300" t="s">
        <v>93</v>
      </c>
    </row>
    <row r="26" spans="1:5" ht="15" customHeight="1" x14ac:dyDescent="0.25">
      <c r="A26" s="88" t="s">
        <v>51</v>
      </c>
      <c r="B26" s="76">
        <f>'Quartile Summary A'!AD21</f>
        <v>0.80350194552529186</v>
      </c>
      <c r="C26" s="78">
        <v>1</v>
      </c>
      <c r="D26" s="47"/>
      <c r="E26" s="300"/>
    </row>
    <row r="27" spans="1:5" ht="15" customHeight="1" x14ac:dyDescent="0.25">
      <c r="A27" s="88" t="s">
        <v>40</v>
      </c>
      <c r="B27" s="76">
        <f>'Quartile Summary A'!V21</f>
        <v>0.79518072289156627</v>
      </c>
      <c r="C27" s="78">
        <v>1</v>
      </c>
      <c r="D27" s="47"/>
      <c r="E27" s="300"/>
    </row>
    <row r="28" spans="1:5" ht="15" customHeight="1" x14ac:dyDescent="0.25">
      <c r="A28" s="88" t="s">
        <v>29</v>
      </c>
      <c r="B28" s="76">
        <f>'Quartile Summary A'!N21</f>
        <v>0.77777777777777779</v>
      </c>
      <c r="C28" s="78">
        <v>2</v>
      </c>
      <c r="D28" s="47"/>
      <c r="E28" s="300"/>
    </row>
    <row r="29" spans="1:5" ht="15" customHeight="1" x14ac:dyDescent="0.25">
      <c r="A29" s="88" t="s">
        <v>23</v>
      </c>
      <c r="B29" s="76">
        <f>'Quartile Summary A'!J21</f>
        <v>0.76198486122792264</v>
      </c>
      <c r="C29" s="78">
        <v>2</v>
      </c>
      <c r="D29" s="47"/>
      <c r="E29" s="300"/>
    </row>
    <row r="30" spans="1:5" ht="15" customHeight="1" x14ac:dyDescent="0.25">
      <c r="A30" s="88" t="s">
        <v>25</v>
      </c>
      <c r="B30" s="76">
        <f>'Quartile Summary A'!K21</f>
        <v>0.73913043478260865</v>
      </c>
      <c r="C30" s="78">
        <v>2</v>
      </c>
      <c r="D30" s="47"/>
      <c r="E30" s="300"/>
    </row>
    <row r="31" spans="1:5" ht="15" customHeight="1" x14ac:dyDescent="0.25">
      <c r="A31" s="88" t="s">
        <v>39</v>
      </c>
      <c r="B31" s="76">
        <f>'Quartile Summary A'!U21</f>
        <v>0.72</v>
      </c>
      <c r="C31" s="78">
        <v>2</v>
      </c>
      <c r="D31" s="47"/>
      <c r="E31" s="300"/>
    </row>
    <row r="32" spans="1:5" ht="15" customHeight="1" x14ac:dyDescent="0.25">
      <c r="A32" s="88" t="s">
        <v>38</v>
      </c>
      <c r="B32" s="76">
        <f>'Quartile Summary A'!T21</f>
        <v>0.63414634146341464</v>
      </c>
      <c r="C32" s="78">
        <v>3</v>
      </c>
      <c r="D32" s="47"/>
      <c r="E32" s="300"/>
    </row>
    <row r="33" spans="1:5" ht="15" customHeight="1" x14ac:dyDescent="0.25">
      <c r="A33" s="88" t="s">
        <v>53</v>
      </c>
      <c r="B33" s="76">
        <f>'Quartile Summary A'!AE21</f>
        <v>0.6216216216216216</v>
      </c>
      <c r="C33" s="78">
        <v>3</v>
      </c>
      <c r="D33" s="303">
        <f>MEDIAN(B32:B41)</f>
        <v>0.53636363636363638</v>
      </c>
      <c r="E33" s="300"/>
    </row>
    <row r="34" spans="1:5" ht="15" customHeight="1" x14ac:dyDescent="0.25">
      <c r="A34" s="88" t="s">
        <v>19</v>
      </c>
      <c r="B34" s="76">
        <f>'Quartile Summary A'!H21</f>
        <v>0.58823529411764708</v>
      </c>
      <c r="C34" s="78">
        <v>3</v>
      </c>
      <c r="D34" s="303"/>
      <c r="E34" s="305" t="s">
        <v>94</v>
      </c>
    </row>
    <row r="35" spans="1:5" ht="15" customHeight="1" x14ac:dyDescent="0.25">
      <c r="A35" s="88" t="s">
        <v>37</v>
      </c>
      <c r="B35" s="76">
        <f>'Quartile Summary A'!S21</f>
        <v>0.55000000000000004</v>
      </c>
      <c r="C35" s="78">
        <v>3</v>
      </c>
      <c r="D35" s="47"/>
      <c r="E35" s="305"/>
    </row>
    <row r="36" spans="1:5" ht="15" customHeight="1" x14ac:dyDescent="0.25">
      <c r="A36" s="88" t="s">
        <v>41</v>
      </c>
      <c r="B36" s="76">
        <f>'Quartile Summary A'!W21</f>
        <v>0.55000000000000004</v>
      </c>
      <c r="C36" s="78">
        <v>3</v>
      </c>
      <c r="D36" s="47"/>
      <c r="E36" s="305"/>
    </row>
    <row r="37" spans="1:5" ht="15" customHeight="1" x14ac:dyDescent="0.25">
      <c r="A37" s="88" t="s">
        <v>33</v>
      </c>
      <c r="B37" s="76">
        <f>'Quartile Summary A'!R21</f>
        <v>0.52272727272727271</v>
      </c>
      <c r="C37" s="78">
        <v>4</v>
      </c>
      <c r="D37" s="47"/>
      <c r="E37" s="305"/>
    </row>
    <row r="38" spans="1:5" ht="15" customHeight="1" x14ac:dyDescent="0.25">
      <c r="A38" s="88" t="s">
        <v>44</v>
      </c>
      <c r="B38" s="76">
        <f>'Quartile Summary A'!Y21</f>
        <v>0.36170212765957449</v>
      </c>
      <c r="C38" s="78">
        <v>4</v>
      </c>
      <c r="D38" s="47"/>
      <c r="E38" s="305"/>
    </row>
    <row r="39" spans="1:5" ht="15" customHeight="1" x14ac:dyDescent="0.25">
      <c r="A39" s="88" t="s">
        <v>56</v>
      </c>
      <c r="B39" s="76">
        <f>'Quartile Summary A'!AH21</f>
        <v>0.28000000000000003</v>
      </c>
      <c r="C39" s="78">
        <v>4</v>
      </c>
      <c r="D39" s="47"/>
      <c r="E39" s="305"/>
    </row>
    <row r="40" spans="1:5" ht="15" customHeight="1" x14ac:dyDescent="0.25">
      <c r="A40" s="88" t="s">
        <v>10</v>
      </c>
      <c r="B40" s="76">
        <v>0</v>
      </c>
      <c r="C40" s="99">
        <v>3</v>
      </c>
      <c r="D40" s="47"/>
      <c r="E40" s="305"/>
    </row>
    <row r="41" spans="1:5" ht="15" customHeight="1" x14ac:dyDescent="0.25">
      <c r="A41" s="88" t="s">
        <v>26</v>
      </c>
      <c r="B41" s="76">
        <v>0</v>
      </c>
      <c r="C41" s="99">
        <v>3</v>
      </c>
      <c r="D41" s="47"/>
      <c r="E41" s="305"/>
    </row>
  </sheetData>
  <sortState ref="A7:C41">
    <sortCondition descending="1" ref="B7:B41"/>
  </sortState>
  <mergeCells count="7">
    <mergeCell ref="E7:E15"/>
    <mergeCell ref="D15:D16"/>
    <mergeCell ref="E16:E24"/>
    <mergeCell ref="D24:D25"/>
    <mergeCell ref="E25:E33"/>
    <mergeCell ref="D33:D34"/>
    <mergeCell ref="E34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Quartile Summary A</vt:lpstr>
      <vt:lpstr>Performance &amp; Score by Proj</vt:lpstr>
      <vt:lpstr>Quartile Summary</vt:lpstr>
      <vt:lpstr>1. Housing Stablity &gt; 90</vt:lpstr>
      <vt:lpstr>2. Housing Stablity &lt; 90</vt:lpstr>
      <vt:lpstr>3. Income Total</vt:lpstr>
      <vt:lpstr>4. Income Earned</vt:lpstr>
      <vt:lpstr>5. Non-Cash Benefits</vt:lpstr>
      <vt:lpstr>6. Health Insurance</vt:lpstr>
      <vt:lpstr>7. RecidivismPull </vt:lpstr>
      <vt:lpstr>8. Utilization Rate</vt:lpstr>
      <vt:lpstr>10. % Funds Awarded and Drawn</vt:lpstr>
      <vt:lpstr>11. % housing vs services</vt:lpstr>
      <vt:lpstr>14. Match to Housed Time</vt:lpstr>
      <vt:lpstr>15. Successful Housing Match</vt:lpstr>
      <vt:lpstr>25. Project Data Quality PII</vt:lpstr>
      <vt:lpstr>26. Project Start Date</vt:lpstr>
      <vt:lpstr>27. Data Quality Destination</vt:lpstr>
      <vt:lpstr>28. Data Quality Timelin</vt:lpstr>
      <vt:lpstr>'Quartile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2018-08-20T19:41:27Z</cp:lastPrinted>
  <dcterms:created xsi:type="dcterms:W3CDTF">2018-08-03T16:42:54Z</dcterms:created>
  <dcterms:modified xsi:type="dcterms:W3CDTF">2018-08-20T20:20:57Z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